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dministrator\Desktop\"/>
    </mc:Choice>
  </mc:AlternateContent>
  <bookViews>
    <workbookView xWindow="0" yWindow="225" windowWidth="12120" windowHeight="8880" activeTab="6"/>
  </bookViews>
  <sheets>
    <sheet name="РАСХОДЫ ВСЕГО " sheetId="1" r:id="rId1"/>
    <sheet name="ЧИСЛЕННОСТЬ ВСЕГО " sheetId="2" r:id="rId2"/>
    <sheet name="СПРАВКА 1  ВСЕГО " sheetId="3" r:id="rId3"/>
    <sheet name="СПРАВКА 2 ВСЕГО" sheetId="4" r:id="rId4"/>
    <sheet name="РАСХОДЫ 2" sheetId="5" r:id="rId5"/>
    <sheet name="ЧИСЛЕННОСТЬ 2" sheetId="11" r:id="rId6"/>
    <sheet name="СПРАВКА 1 2" sheetId="17" r:id="rId7"/>
    <sheet name="СПРАВКА 2 1105_1204" sheetId="25" r:id="rId8"/>
  </sheets>
  <definedNames>
    <definedName name="_xlnm.Print_Area" localSheetId="3">'СПРАВКА 2 ВСЕГО'!$A$1:$J$23</definedName>
    <definedName name="_xlnm.Print_Area" localSheetId="1">'ЧИСЛЕННОСТЬ ВСЕГО '!$A$2:$N$22</definedName>
  </definedNames>
  <calcPr calcId="152511"/>
</workbook>
</file>

<file path=xl/calcChain.xml><?xml version="1.0" encoding="utf-8"?>
<calcChain xmlns="http://schemas.openxmlformats.org/spreadsheetml/2006/main">
  <c r="D22" i="4" l="1"/>
  <c r="C22" i="4"/>
  <c r="D21" i="4"/>
  <c r="C21" i="4"/>
  <c r="D20" i="4"/>
  <c r="C20" i="4"/>
  <c r="D19" i="4"/>
  <c r="C19" i="4"/>
  <c r="D18" i="4"/>
  <c r="C18" i="4"/>
  <c r="C9" i="4"/>
  <c r="D9" i="4"/>
  <c r="C10" i="4"/>
  <c r="D10" i="4"/>
  <c r="C11" i="4"/>
  <c r="D11" i="4"/>
  <c r="C12" i="4"/>
  <c r="D12" i="4"/>
  <c r="D8" i="4"/>
  <c r="C8" i="4"/>
  <c r="F8" i="17"/>
  <c r="G8" i="17"/>
  <c r="D8" i="17"/>
  <c r="E8" i="17"/>
  <c r="F8" i="3"/>
  <c r="G8" i="3"/>
  <c r="D30" i="1"/>
  <c r="E17" i="2"/>
  <c r="D17" i="2"/>
  <c r="C17" i="2"/>
  <c r="E16" i="2"/>
  <c r="D16" i="2"/>
  <c r="C16" i="2"/>
  <c r="E15" i="2"/>
  <c r="D15" i="2"/>
  <c r="C15" i="2"/>
  <c r="E14" i="2"/>
  <c r="D14" i="2"/>
  <c r="C14" i="2"/>
  <c r="E13" i="2"/>
  <c r="D13" i="2"/>
  <c r="C13" i="2"/>
  <c r="E12" i="2"/>
  <c r="D12" i="2"/>
  <c r="C12" i="2"/>
  <c r="E11" i="2"/>
  <c r="D11" i="2"/>
  <c r="C11" i="2"/>
  <c r="D8" i="2"/>
  <c r="E8" i="2"/>
  <c r="C8" i="2"/>
  <c r="L9" i="11"/>
  <c r="M9" i="11"/>
  <c r="N9" i="11"/>
  <c r="O9" i="11"/>
  <c r="O18" i="11" s="1"/>
  <c r="P9" i="11"/>
  <c r="P18" i="11" s="1"/>
  <c r="Q9" i="11"/>
  <c r="L18" i="11"/>
  <c r="M18" i="11"/>
  <c r="N18" i="11"/>
  <c r="Q18" i="11"/>
  <c r="F9" i="11"/>
  <c r="F18" i="11" s="1"/>
  <c r="G9" i="11"/>
  <c r="H9" i="11"/>
  <c r="H18" i="11" s="1"/>
  <c r="I9" i="11"/>
  <c r="I18" i="11" s="1"/>
  <c r="J9" i="11"/>
  <c r="J18" i="11" s="1"/>
  <c r="K9" i="11"/>
  <c r="G18" i="11"/>
  <c r="K18" i="11"/>
  <c r="E9" i="11"/>
  <c r="E18" i="11" s="1"/>
  <c r="E18" i="2" s="1"/>
  <c r="D9" i="11"/>
  <c r="D18" i="11" s="1"/>
  <c r="C9" i="11"/>
  <c r="C18" i="11"/>
  <c r="I9" i="2"/>
  <c r="J9" i="2"/>
  <c r="D9" i="2" s="1"/>
  <c r="K9" i="2"/>
  <c r="K18" i="2"/>
  <c r="L9" i="2"/>
  <c r="M9" i="2"/>
  <c r="M18" i="2" s="1"/>
  <c r="N9" i="2"/>
  <c r="N18" i="2"/>
  <c r="I18" i="2"/>
  <c r="J18" i="2"/>
  <c r="D18" i="2" s="1"/>
  <c r="L18" i="2"/>
  <c r="H36" i="1"/>
  <c r="F20" i="1"/>
  <c r="D20" i="1" s="1"/>
  <c r="D26" i="1"/>
  <c r="D49" i="1"/>
  <c r="D46" i="1"/>
  <c r="C44" i="1"/>
  <c r="D43" i="1"/>
  <c r="D42" i="1"/>
  <c r="D39" i="1"/>
  <c r="D38" i="1"/>
  <c r="D35" i="1"/>
  <c r="C32" i="1"/>
  <c r="C33" i="1"/>
  <c r="D33" i="1"/>
  <c r="D31" i="1"/>
  <c r="D29" i="1"/>
  <c r="D28" i="1"/>
  <c r="D27" i="1"/>
  <c r="D23" i="1"/>
  <c r="D22" i="1"/>
  <c r="J7" i="5"/>
  <c r="J19" i="5" s="1"/>
  <c r="J34" i="5" s="1"/>
  <c r="L7" i="5"/>
  <c r="J11" i="5"/>
  <c r="L11" i="5"/>
  <c r="L19" i="5"/>
  <c r="L34" i="5" s="1"/>
  <c r="J23" i="5"/>
  <c r="L23" i="5"/>
  <c r="J27" i="5"/>
  <c r="L27" i="5"/>
  <c r="I34" i="5"/>
  <c r="K34" i="5"/>
  <c r="F7" i="5"/>
  <c r="H7" i="5"/>
  <c r="F11" i="5"/>
  <c r="H11" i="5"/>
  <c r="H19" i="5" s="1"/>
  <c r="H34" i="5" s="1"/>
  <c r="F23" i="5"/>
  <c r="H23" i="5"/>
  <c r="F27" i="5"/>
  <c r="H27" i="5"/>
  <c r="E34" i="5"/>
  <c r="G34" i="5"/>
  <c r="H20" i="1"/>
  <c r="J20" i="1"/>
  <c r="J32" i="1" s="1"/>
  <c r="J47" i="1" s="1"/>
  <c r="H24" i="1"/>
  <c r="H32" i="1"/>
  <c r="H47" i="1" s="1"/>
  <c r="J24" i="1"/>
  <c r="J36" i="1"/>
  <c r="H40" i="1"/>
  <c r="D40" i="1" s="1"/>
  <c r="J40" i="1"/>
  <c r="G47" i="1"/>
  <c r="I47" i="1"/>
  <c r="D27" i="5"/>
  <c r="F40" i="1"/>
  <c r="C8" i="17"/>
  <c r="E8" i="3"/>
  <c r="C8" i="3" s="1"/>
  <c r="E14" i="3"/>
  <c r="C14" i="3"/>
  <c r="E13" i="3"/>
  <c r="C13" i="3"/>
  <c r="E12" i="3"/>
  <c r="C12" i="3"/>
  <c r="E11" i="3"/>
  <c r="C11" i="3"/>
  <c r="E10" i="3"/>
  <c r="C10" i="3"/>
  <c r="D8" i="3"/>
  <c r="C34" i="5"/>
  <c r="D23" i="5"/>
  <c r="D11" i="5"/>
  <c r="D7" i="5"/>
  <c r="D19" i="5"/>
  <c r="D34" i="5" s="1"/>
  <c r="F24" i="1"/>
  <c r="D24" i="1" s="1"/>
  <c r="F36" i="1"/>
  <c r="D36" i="1"/>
  <c r="E47" i="1"/>
  <c r="E7" i="3"/>
  <c r="C7" i="3" s="1"/>
  <c r="F18" i="2"/>
  <c r="H18" i="2"/>
  <c r="G18" i="2"/>
  <c r="D44" i="1"/>
  <c r="C47" i="1"/>
  <c r="F19" i="5"/>
  <c r="F34" i="5"/>
  <c r="C18" i="2" l="1"/>
  <c r="F32" i="1"/>
  <c r="E9" i="2"/>
  <c r="C9" i="2"/>
  <c r="F47" i="1" l="1"/>
  <c r="D47" i="1" s="1"/>
  <c r="D32" i="1"/>
</calcChain>
</file>

<file path=xl/sharedStrings.xml><?xml version="1.0" encoding="utf-8"?>
<sst xmlns="http://schemas.openxmlformats.org/spreadsheetml/2006/main" count="607" uniqueCount="182">
  <si>
    <t>384</t>
  </si>
  <si>
    <t>642</t>
  </si>
  <si>
    <t>Код  строки</t>
  </si>
  <si>
    <t>Наименование показателя</t>
  </si>
  <si>
    <t>2</t>
  </si>
  <si>
    <t>3</t>
  </si>
  <si>
    <t>Х</t>
  </si>
  <si>
    <t>050</t>
  </si>
  <si>
    <t>070</t>
  </si>
  <si>
    <t>080</t>
  </si>
  <si>
    <t>010</t>
  </si>
  <si>
    <t>020</t>
  </si>
  <si>
    <t>030</t>
  </si>
  <si>
    <t>040</t>
  </si>
  <si>
    <t>021</t>
  </si>
  <si>
    <t>022</t>
  </si>
  <si>
    <t>023</t>
  </si>
  <si>
    <t>Код строки</t>
  </si>
  <si>
    <t>200</t>
  </si>
  <si>
    <t>210</t>
  </si>
  <si>
    <t>230</t>
  </si>
  <si>
    <t>240</t>
  </si>
  <si>
    <t>250</t>
  </si>
  <si>
    <t>011</t>
  </si>
  <si>
    <t>012</t>
  </si>
  <si>
    <t>024</t>
  </si>
  <si>
    <t>060</t>
  </si>
  <si>
    <t>792</t>
  </si>
  <si>
    <t xml:space="preserve">               по ОКЕИ</t>
  </si>
  <si>
    <t>КОДЫ</t>
  </si>
  <si>
    <t xml:space="preserve">                      Дата</t>
  </si>
  <si>
    <t>260</t>
  </si>
  <si>
    <t>220</t>
  </si>
  <si>
    <t>270</t>
  </si>
  <si>
    <t>280</t>
  </si>
  <si>
    <t>290</t>
  </si>
  <si>
    <t>(расшифровка подписи)</t>
  </si>
  <si>
    <t xml:space="preserve">                 (подпись)</t>
  </si>
  <si>
    <t>061</t>
  </si>
  <si>
    <t>062</t>
  </si>
  <si>
    <t>063</t>
  </si>
  <si>
    <t>064</t>
  </si>
  <si>
    <t>Количество органов местного самоуправления, избирательных комиссий муниципальных образований</t>
  </si>
  <si>
    <t xml:space="preserve">среднесписочная численность за отчетный период                      </t>
  </si>
  <si>
    <t xml:space="preserve"> 1.  Сведения о расходах на содержание органов местного самоуправления, избирательных комиссий муниципальных образований</t>
  </si>
  <si>
    <t>по ОКПО</t>
  </si>
  <si>
    <t>Глава по БК</t>
  </si>
  <si>
    <t>фактически  начислено за отчетный период</t>
  </si>
  <si>
    <t xml:space="preserve">Муниципальные должности </t>
  </si>
  <si>
    <t>главные</t>
  </si>
  <si>
    <t>ведущие</t>
  </si>
  <si>
    <t xml:space="preserve">старшие </t>
  </si>
  <si>
    <t>Заработная плата лиц, замещающих должности, не являющиеся должностями муниципальной службы</t>
  </si>
  <si>
    <t>Должности, не являющиеся должностями муниципальной службы</t>
  </si>
  <si>
    <t>утверждено должностей в штатном расписании на конец отчетного периода</t>
  </si>
  <si>
    <t>4</t>
  </si>
  <si>
    <t>5</t>
  </si>
  <si>
    <t>6</t>
  </si>
  <si>
    <t>7</t>
  </si>
  <si>
    <t>8</t>
  </si>
  <si>
    <t>9</t>
  </si>
  <si>
    <t>10</t>
  </si>
  <si>
    <t>фактически замещено должностей на конец отчетного периода</t>
  </si>
  <si>
    <t>0503075</t>
  </si>
  <si>
    <r>
      <t>Должности работников, переведенных на новые системы оплаты труда</t>
    </r>
    <r>
      <rPr>
        <b/>
        <vertAlign val="superscript"/>
        <sz val="10"/>
        <rFont val="Times New Roman"/>
        <family val="1"/>
        <charset val="204"/>
      </rPr>
      <t>2</t>
    </r>
  </si>
  <si>
    <r>
      <t xml:space="preserve">2 </t>
    </r>
    <r>
      <rPr>
        <sz val="10"/>
        <rFont val="Times New Roman"/>
        <family val="1"/>
        <charset val="204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</si>
  <si>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r>
      <t>Должности  муниципальной службы</t>
    </r>
    <r>
      <rPr>
        <sz val="11"/>
        <rFont val="Times New Roman"/>
        <family val="1"/>
        <charset val="204"/>
      </rPr>
      <t xml:space="preserve">, </t>
    </r>
    <r>
      <rPr>
        <b/>
        <sz val="11"/>
        <rFont val="Times New Roman"/>
        <family val="1"/>
        <charset val="204"/>
      </rPr>
      <t>всего</t>
    </r>
    <r>
      <rPr>
        <sz val="11"/>
        <rFont val="Times New Roman"/>
        <family val="1"/>
        <charset val="204"/>
      </rPr>
      <t xml:space="preserve">                                                                                 </t>
    </r>
    <r>
      <rPr>
        <i/>
        <sz val="11"/>
        <rFont val="Times New Roman"/>
        <family val="1"/>
        <charset val="204"/>
      </rPr>
      <t xml:space="preserve"> (сумма строк 220+230+240+250+260)</t>
    </r>
    <r>
      <rPr>
        <sz val="11"/>
        <rFont val="Times New Roman"/>
        <family val="1"/>
        <charset val="204"/>
      </rPr>
      <t xml:space="preserve">
</t>
    </r>
  </si>
  <si>
    <t xml:space="preserve">                   (должность)</t>
  </si>
  <si>
    <t xml:space="preserve">                     (подпись)</t>
  </si>
  <si>
    <t xml:space="preserve">                                Периодичность:   полугодовая,  9 месяцев, годовая</t>
  </si>
  <si>
    <t>____________________________</t>
  </si>
  <si>
    <r>
      <t xml:space="preserve">Главный бухгалтер  </t>
    </r>
    <r>
      <rPr>
        <b/>
        <sz val="9"/>
        <rFont val="Times New Roman"/>
        <family val="1"/>
        <charset val="204"/>
      </rPr>
      <t xml:space="preserve">             ___________________________    </t>
    </r>
  </si>
  <si>
    <r>
      <t>Руководитель</t>
    </r>
    <r>
      <rPr>
        <b/>
        <sz val="9"/>
        <rFont val="Times New Roman"/>
        <family val="1"/>
        <charset val="204"/>
      </rPr>
      <t xml:space="preserve">                          </t>
    </r>
    <r>
      <rPr>
        <sz val="9"/>
        <rFont val="Times New Roman"/>
        <family val="1"/>
        <charset val="204"/>
      </rPr>
      <t>___________________________</t>
    </r>
  </si>
  <si>
    <t>Форма   14 МО, с. 2</t>
  </si>
  <si>
    <t xml:space="preserve">                                                                      должности - единица  </t>
  </si>
  <si>
    <t xml:space="preserve">                                                                      численность  -человек </t>
  </si>
  <si>
    <t>по ОКТМО</t>
  </si>
  <si>
    <t xml:space="preserve"> 3. Справка о количестве органов местного самоуправления, избирательных комиссий муниципальных образований и фактически 
начисленной заработной плате муниципальных служащих</t>
  </si>
  <si>
    <t>на отчетную дату</t>
  </si>
  <si>
    <t xml:space="preserve"> в среднем за год</t>
  </si>
  <si>
    <r>
      <t xml:space="preserve">Заработная плата лиц, замещающих муниципальные должности,   всего                                                                                </t>
    </r>
    <r>
      <rPr>
        <i/>
        <sz val="12"/>
        <rFont val="Times New Roman"/>
        <family val="1"/>
        <charset val="204"/>
      </rPr>
      <t>(сумма строк 011+012)</t>
    </r>
  </si>
  <si>
    <r>
  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</t>
    </r>
    <r>
      <rPr>
        <b/>
        <vertAlign val="superscript"/>
        <sz val="12"/>
        <rFont val="Times New Roman"/>
        <family val="1"/>
        <charset val="204"/>
      </rPr>
      <t>1</t>
    </r>
  </si>
  <si>
    <r>
      <t>Итого расходов на заработную плату  работников органа местного самоуправления, избирательной комиссии  муниципального образования                                                                                   (</t>
    </r>
    <r>
      <rPr>
        <i/>
        <sz val="12"/>
        <rFont val="Times New Roman"/>
        <family val="1"/>
        <charset val="204"/>
      </rPr>
      <t xml:space="preserve">сумма строк 010+020+030+040)             </t>
    </r>
  </si>
  <si>
    <t xml:space="preserve">М.П.                                                            </t>
  </si>
  <si>
    <t xml:space="preserve">                                Единица измерения:  расходы  -  тыс руб     </t>
  </si>
  <si>
    <t xml:space="preserve">                         О РАСХОДАХ И ЧИСЛЕННОСТИ РАБОТНИКОВ  ОРГАНОВ МЕСТНОГО САМОУПРАВЛЕНИЯ, ИЗБИРАТЕЛЬНЫХ КОМИССИЙ МУНИЦИПАЛЬНЫХ ОБРАЗОВАНИЙ</t>
  </si>
  <si>
    <t>утверждено (предусмотрено)  на год</t>
  </si>
  <si>
    <t xml:space="preserve">                                Наименование бюджета</t>
  </si>
  <si>
    <t>в том числе по кодам разделов, подразделов  расходов бюджетов по  бюджетной классификации Российской Федерации</t>
  </si>
  <si>
    <t>фактически  начислено
 за отчетный период</t>
  </si>
  <si>
    <t xml:space="preserve">                                избирательной комиссии муниципального образования</t>
  </si>
  <si>
    <r>
      <t xml:space="preserve">Заработная плата муниципальных  служащих (стр. 020),  всего </t>
    </r>
    <r>
      <rPr>
        <sz val="10"/>
        <rFont val="Times New Roman"/>
        <family val="1"/>
        <charset val="204"/>
      </rPr>
      <t xml:space="preserve">(сумма </t>
    </r>
    <r>
      <rPr>
        <i/>
        <sz val="10"/>
        <rFont val="Times New Roman"/>
        <family val="1"/>
        <charset val="204"/>
      </rPr>
      <t>строк 410+420+430+440+450)</t>
    </r>
  </si>
  <si>
    <t>Тип отчета</t>
  </si>
  <si>
    <t xml:space="preserve">                                Наименование органа местного самоуправления, территориального органа,</t>
  </si>
  <si>
    <t>Служебные легковые автомобили,  состоящие на балансе органа местного  самоуправления, избирательной комиссии муниципального образования, шт</t>
  </si>
  <si>
    <r>
      <t xml:space="preserve">1 </t>
    </r>
    <r>
      <rPr>
        <sz val="12"/>
        <rFont val="Times New Roman"/>
        <family val="1"/>
        <charset val="204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</si>
  <si>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t xml:space="preserve">Прочие выплаты  работникам  органа местного самоуправления, избирательной комиссии  муниципального образования, всего </t>
  </si>
  <si>
    <t>Другие  расходы  на содержание органа местного самоуправления, избирательной комиссии муниципального образования, всего</t>
  </si>
  <si>
    <r>
      <t xml:space="preserve">в том числе по кодам разделов, подразделов расходов бюджетов по бюджетной классификации  Российской Федерации </t>
    </r>
    <r>
      <rPr>
        <vertAlign val="superscript"/>
        <sz val="10"/>
        <rFont val="Times New Roman"/>
        <family val="1"/>
        <charset val="204"/>
      </rPr>
      <t>1</t>
    </r>
  </si>
  <si>
    <r>
      <t xml:space="preserve"> Форма 14 МО</t>
    </r>
    <r>
      <rPr>
        <sz val="11"/>
        <rFont val="Times New Roman"/>
        <family val="1"/>
        <charset val="204"/>
      </rPr>
      <t xml:space="preserve"> по ОКУД</t>
    </r>
  </si>
  <si>
    <t>(телефон)</t>
  </si>
  <si>
    <r>
      <t xml:space="preserve">в том числе по кодам разделов, подразделов расходов бюджетов по бюджетной классификации Российской Федерации     </t>
    </r>
    <r>
      <rPr>
        <vertAlign val="superscript"/>
        <sz val="10"/>
        <rFont val="Times New Roman"/>
        <family val="1"/>
        <charset val="204"/>
      </rPr>
      <t>1</t>
    </r>
  </si>
  <si>
    <r>
      <t xml:space="preserve">Заработная плата  лиц, замещающих должности муниципальной  службы, 
всего
</t>
    </r>
    <r>
      <rPr>
        <i/>
        <sz val="12"/>
        <rFont val="Times New Roman"/>
        <family val="1"/>
        <charset val="204"/>
      </rPr>
      <t>(сумма строк 021+022+024)</t>
    </r>
  </si>
  <si>
    <r>
      <t xml:space="preserve">1 </t>
    </r>
    <r>
      <rPr>
        <sz val="10"/>
        <rFont val="Times New Roman"/>
        <family val="1"/>
        <charset val="204"/>
      </rPr>
      <t xml:space="preserve"> Коды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самоуправления, избирательных комиссий муниципальных образований.</t>
    </r>
  </si>
  <si>
    <r>
      <t xml:space="preserve">1 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К</t>
    </r>
    <r>
      <rPr>
        <sz val="10"/>
        <rFont val="Times New Roman"/>
        <family val="1"/>
        <charset val="204"/>
      </rPr>
      <t>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самоуправления, избирательных комиссий муниципальных образований.</t>
    </r>
  </si>
  <si>
    <t xml:space="preserve">в том числе:   </t>
  </si>
  <si>
    <t>денежное вознаграждение (денежное содержание)</t>
  </si>
  <si>
    <t xml:space="preserve">другие выплаты, предусмотренные  действующим законодательством </t>
  </si>
  <si>
    <t>в том числе:</t>
  </si>
  <si>
    <t>должностной оклад</t>
  </si>
  <si>
    <t>дополнительные выплаты</t>
  </si>
  <si>
    <t>СПРАВОЧНО:</t>
  </si>
  <si>
    <t>из них:</t>
  </si>
  <si>
    <t>компенсации работникам за использование личных легковых автомобилей для служебных целей</t>
  </si>
  <si>
    <t xml:space="preserve">в том числе:                 </t>
  </si>
  <si>
    <t>на территории Российской Федерации</t>
  </si>
  <si>
    <t>на территории иностранных   государств</t>
  </si>
  <si>
    <r>
      <t>суточные при служебных командировках</t>
    </r>
    <r>
      <rPr>
        <b/>
        <sz val="12"/>
        <rFont val="Times New Roman"/>
        <family val="1"/>
        <charset val="204"/>
      </rPr>
      <t xml:space="preserve"> - всего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rFont val="Times New Roman"/>
        <family val="1"/>
        <charset val="204"/>
      </rPr>
      <t xml:space="preserve">(сумма строк 063+064)    </t>
    </r>
    <r>
      <rPr>
        <sz val="12"/>
        <rFont val="Times New Roman"/>
        <family val="1"/>
        <charset val="204"/>
      </rPr>
      <t xml:space="preserve">                                                                                 </t>
    </r>
  </si>
  <si>
    <t>065</t>
  </si>
  <si>
    <t>066</t>
  </si>
  <si>
    <t>067</t>
  </si>
  <si>
    <t>начисления на выплаты по оплате труда</t>
  </si>
  <si>
    <t xml:space="preserve">в том числе по группам должностей: </t>
  </si>
  <si>
    <t xml:space="preserve">высшие </t>
  </si>
  <si>
    <t xml:space="preserve">младшие </t>
  </si>
  <si>
    <t>в том числе по группам должностей:</t>
  </si>
  <si>
    <t>071</t>
  </si>
  <si>
    <t>резерв предстоящих расходов</t>
  </si>
  <si>
    <t>090</t>
  </si>
  <si>
    <t>4. Сведения о количестве служебных легковых автомобилей</t>
  </si>
  <si>
    <t>5. Сведения о расходах на содержание служебных легковых автомобилей</t>
  </si>
  <si>
    <t xml:space="preserve">Расходы на содержание служебных легковых автомобилей, состоящих на балансе органа местного  самоуправления, избирательной комиссии муниципального образования, тыс руб     </t>
  </si>
  <si>
    <t>Форма 14 МО, с. 4</t>
  </si>
  <si>
    <t>Служебные легковые автомобили, предоставляемые юридическими лицами по договорам аренды без оказания услуг по управлению и технической эксплуатации, шт</t>
  </si>
  <si>
    <t>Служебные легковые автомобили, предоставляемые юридическими лицами (за исключением муниципальных учреждений) с оказанием услуг по управлению и технической эксплуатации, шт</t>
  </si>
  <si>
    <t>Служебные легковые автомобили, предоставляемые на правах безвозмездного пользования муниципальными учреждениями, подведомственными органу местного самоуправления, избирательной комиссии муниципального образования, шт</t>
  </si>
  <si>
    <t>Расходы на содержание служебных легковых автомобилей, предоставляемых юридическими лицами по договорам аренды без оказания услуг по управлению и технической эксплуатации, тыс руб</t>
  </si>
  <si>
    <t>Расходы на содержание служебных легковых автомобилей, предоставляемых юридическими лицами (за исключением муниципальных учреждений) с оказанием услуг по управлению и технической эксплуатации, тыс руб</t>
  </si>
  <si>
    <t>Расходы муниципальных учреждений, подведомственных органу местного  самоуправления, избирательной комиссии муниципального образования, на транспортное обслуживание органа местного  самоуправления, избирательной комиссии муниципального образования легковыми автомобилями, тыс руб</t>
  </si>
  <si>
    <t>Служебные легковые автомобили, предоставляемые на правах безвозмездного пользования муниципальными учреждениями, не подведомственными органу местного самоуправления, избирательной комиссии муниципального образования, шт</t>
  </si>
  <si>
    <t>Расходы муниципальных учреждений, не подведомственных органу местного  самоуправления, избирательной комиссии муниципального образования, на транспортное обслуживание органа местного  самоуправления, избирательной комиссии муниципального образования легковыми автомобилями, тыс руб</t>
  </si>
  <si>
    <r>
      <t xml:space="preserve">оплата проезда и проживания при служебных командировках - </t>
    </r>
    <r>
      <rPr>
        <b/>
        <sz val="12"/>
        <rFont val="Times New Roman"/>
        <family val="1"/>
        <charset val="204"/>
      </rPr>
      <t xml:space="preserve">всего
</t>
    </r>
    <r>
      <rPr>
        <i/>
        <sz val="12"/>
        <rFont val="Times New Roman"/>
        <family val="1"/>
        <charset val="204"/>
      </rPr>
      <t>(сумма строк 066+067)</t>
    </r>
  </si>
  <si>
    <t>"________" _____________________  20________ г.».</t>
  </si>
  <si>
    <t>из них  ежемесячное денежное поощрение</t>
  </si>
  <si>
    <r>
      <t xml:space="preserve">Всего  должностей  работников  органа местного самоуправления, избирательной комиссии муниципального образования                                            </t>
    </r>
    <r>
      <rPr>
        <i/>
        <sz val="10"/>
        <rFont val="Times New Roman"/>
        <family val="1"/>
        <charset val="204"/>
      </rPr>
      <t>(сумма строк 200+210+270+280)</t>
    </r>
  </si>
  <si>
    <t>В С Е Г О
 0000-0000000-000</t>
  </si>
  <si>
    <t xml:space="preserve">ОТЧЕТ </t>
  </si>
  <si>
    <r>
      <t xml:space="preserve">ВСЕГО  расходов  на содержание  органа местного самоуправления, избирательной комиссии  муниципального образования                                                                                              
 </t>
    </r>
    <r>
      <rPr>
        <i/>
        <sz val="12"/>
        <rFont val="Times New Roman"/>
        <family val="1"/>
        <charset val="204"/>
      </rPr>
      <t>(сумма строк 050+060+070)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/>
    </r>
  </si>
  <si>
    <t>Высшее должностное лицо органа местного самоуправления                                                       
Выполнение функций органов местного самоуправления                                                     
    0102-0020300-012</t>
  </si>
  <si>
    <t>В С Е Г О
0000-0000000-000</t>
  </si>
  <si>
    <t>В С Е Г О
  0000-0000000-000</t>
  </si>
  <si>
    <t>Высшее должностное лицо органа местного самоуправления        
 Выполнение функций органами местного самоуправления                                                 
0102-0020300-012</t>
  </si>
  <si>
    <t>Функционирование законодательных (представительных) органов государственной власти и местного самоуправления  
 Руководство и управление в сфере   установленных функций  
 0103-0020000-000</t>
  </si>
  <si>
    <t>ВСЕГО
0000-0000000-000</t>
  </si>
  <si>
    <r>
      <t xml:space="preserve">Высшее должностное лицо органа местного самоуправления                 </t>
    </r>
    <r>
      <rPr>
        <sz val="9"/>
        <rFont val="Times New Roman"/>
        <family val="1"/>
        <charset val="204"/>
      </rPr>
      <t xml:space="preserve">                 
</t>
    </r>
    <r>
      <rPr>
        <b/>
        <sz val="9"/>
        <rFont val="Times New Roman"/>
        <family val="1"/>
        <charset val="204"/>
      </rPr>
      <t xml:space="preserve">Выполнение функций органами местного самоуправления            </t>
    </r>
    <r>
      <rPr>
        <sz val="9"/>
        <rFont val="Times New Roman"/>
        <family val="1"/>
        <charset val="204"/>
      </rPr>
      <t xml:space="preserve">                                 
 0102-0020300-012</t>
    </r>
  </si>
  <si>
    <r>
      <t xml:space="preserve">Председатель представительного органа муниципального образования   
Выполнение функций органами местного самоуправления  
 </t>
    </r>
    <r>
      <rPr>
        <sz val="9"/>
        <rFont val="Times New Roman"/>
        <family val="1"/>
        <charset val="204"/>
      </rPr>
      <t>0103-0021100-012</t>
    </r>
  </si>
  <si>
    <r>
      <t xml:space="preserve">Центральный аппарат
Выполнение функций органами местного самоуправления  
</t>
    </r>
    <r>
      <rPr>
        <sz val="9"/>
        <rFont val="Times New Roman"/>
        <family val="1"/>
        <charset val="204"/>
      </rPr>
      <t xml:space="preserve"> 0103-0020400-012</t>
    </r>
  </si>
  <si>
    <r>
      <t xml:space="preserve">Депутаты представительного органа муниципального образования 
 Выполнение функций органами местного самоуправления
  </t>
    </r>
    <r>
      <rPr>
        <sz val="9"/>
        <rFont val="Times New Roman"/>
        <family val="1"/>
        <charset val="204"/>
      </rPr>
      <t>0103-002 12 00-012</t>
    </r>
  </si>
  <si>
    <r>
      <t xml:space="preserve">Заработная плата  лиц, замещающих должности муниципальной  службы, всего
</t>
    </r>
    <r>
      <rPr>
        <i/>
        <sz val="12"/>
        <rFont val="Times New Roman"/>
        <family val="1"/>
        <charset val="204"/>
      </rPr>
      <t>(сумма строк 021+022+024)</t>
    </r>
  </si>
  <si>
    <r>
      <t xml:space="preserve">Заработная плата лиц, замещающих муниципальные должности,   всего                                                                              
  </t>
    </r>
    <r>
      <rPr>
        <i/>
        <sz val="12"/>
        <rFont val="Times New Roman"/>
        <family val="1"/>
        <charset val="204"/>
      </rPr>
      <t>(сумма строк 011+012)</t>
    </r>
  </si>
  <si>
    <r>
      <t>Итого расходов на заработную плату  работников органа местного самоуправления, избирательной комиссии  муниципального образования 
    (</t>
    </r>
    <r>
      <rPr>
        <i/>
        <sz val="12"/>
        <rFont val="Times New Roman"/>
        <family val="1"/>
        <charset val="204"/>
      </rPr>
      <t xml:space="preserve">сумма строк 010+020+030+040)             </t>
    </r>
  </si>
  <si>
    <t>Форма   14 МО, с. 3</t>
  </si>
  <si>
    <t>Форма   14 МО, с.5</t>
  </si>
  <si>
    <t>Центральный аппарат
Выполнение функций органами местного самоуправления 
0104-0020400-012</t>
  </si>
  <si>
    <r>
      <t xml:space="preserve">Глава местной администрации (исполнительно-распорядительного органа муниципального образования) 
 Выполнение функций органами местного самоуправления
</t>
    </r>
    <r>
      <rPr>
        <sz val="9"/>
        <rFont val="Times New Roman"/>
        <family val="1"/>
        <charset val="204"/>
      </rPr>
      <t>0104-0020800-012</t>
    </r>
  </si>
  <si>
    <r>
      <t xml:space="preserve">Центральный аппарат
Выполнение функций органами местного самоуправления 
</t>
    </r>
    <r>
      <rPr>
        <sz val="9"/>
        <rFont val="Times New Roman"/>
        <family val="1"/>
        <charset val="204"/>
      </rPr>
      <t>0104-0020400-012</t>
    </r>
  </si>
  <si>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Другие общегосударственные вопросы
 Руководство и управление в сфере установленных функций
Центральный аппарат
Выполнение функций органами местного самоуправления 
</t>
    </r>
    <r>
      <rPr>
        <sz val="9"/>
        <rFont val="Times New Roman"/>
        <family val="1"/>
        <charset val="204"/>
      </rPr>
      <t>0113-0020400-012</t>
    </r>
  </si>
  <si>
    <r>
      <t xml:space="preserve">Мобилизационная и вневойсковая подготовка  
Руководство и управление в сфере установленных функций 
Осуществление первичноговоинского учета на территориях, где отсутствуют военные комиссариаты 
 </t>
    </r>
    <r>
      <rPr>
        <sz val="9"/>
        <rFont val="Times New Roman"/>
        <family val="1"/>
        <charset val="204"/>
      </rPr>
      <t>0203-0013600-012</t>
    </r>
  </si>
  <si>
    <t xml:space="preserve"> 2. Сведения о должностях и численности работников органов местного самоуправления, избирательных комиссий муниципальных образований</t>
  </si>
  <si>
    <t xml:space="preserve">     2. Сведения о должностях и численности работников органов местного самоуправления, избирательных комиссий муниципальных образований</t>
  </si>
  <si>
    <r>
      <t xml:space="preserve">Заработная плата муниципальных  служащих (стр. 020),  всего 
</t>
    </r>
    <r>
      <rPr>
        <sz val="10"/>
        <rFont val="Times New Roman"/>
        <family val="1"/>
        <charset val="204"/>
      </rPr>
      <t xml:space="preserve">(сумма </t>
    </r>
    <r>
      <rPr>
        <i/>
        <sz val="10"/>
        <rFont val="Times New Roman"/>
        <family val="1"/>
        <charset val="204"/>
      </rPr>
      <t>строк 410+420+430+440+450)</t>
    </r>
  </si>
  <si>
    <t>Глава местной администрации (исполнительно-распорядительного органа муниципального образования) 
 Выполнение функций органами местного самоуправления
0104-0020800-012</t>
  </si>
  <si>
    <t>Форма   14 МО, с.6</t>
  </si>
  <si>
    <t>Форма   14 МО, с. 7</t>
  </si>
  <si>
    <t>Форма 14 МО, с. 28</t>
  </si>
  <si>
    <r>
      <t>Исполнитель</t>
    </r>
    <r>
      <rPr>
        <b/>
        <sz val="10"/>
        <rFont val="Times New Roman"/>
        <family val="1"/>
        <charset val="204"/>
      </rPr>
      <t xml:space="preserve">                                               Главный бухгалтер</t>
    </r>
  </si>
  <si>
    <t>Г.И. Сиверкина</t>
  </si>
  <si>
    <t>(48338) 9-22-49</t>
  </si>
  <si>
    <t>Р.В. Васькин</t>
  </si>
  <si>
    <t>Надвинское сельское поселение</t>
  </si>
  <si>
    <t>Сельская администрация муниципального образования "Надвинское сельское поселение"</t>
  </si>
  <si>
    <t>на  01     июля        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</si>
</sst>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0;\-0;;@"/>
    <numFmt numFmtId="173" formatCode="0.00;\-0.00;;@"/>
  </numFmts>
  <fonts count="29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Arial Cyr"/>
      <family val="2"/>
      <charset val="204"/>
    </font>
    <font>
      <sz val="9"/>
      <name val="Arial Cyr"/>
      <family val="2"/>
      <charset val="204"/>
    </font>
    <font>
      <b/>
      <vertAlign val="superscript"/>
      <sz val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family val="2"/>
      <charset val="204"/>
    </font>
    <font>
      <i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i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9.5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88">
    <xf numFmtId="0" fontId="0" fillId="0" borderId="0" xfId="0"/>
    <xf numFmtId="0" fontId="1" fillId="0" borderId="0" xfId="0" applyFont="1"/>
    <xf numFmtId="49" fontId="3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left" vertical="top"/>
    </xf>
    <xf numFmtId="49" fontId="4" fillId="0" borderId="0" xfId="0" applyNumberFormat="1" applyFont="1"/>
    <xf numFmtId="0" fontId="4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8" fillId="0" borderId="0" xfId="0" applyFont="1" applyBorder="1" applyAlignment="1">
      <alignment horizontal="left" wrapText="1"/>
    </xf>
    <xf numFmtId="0" fontId="9" fillId="0" borderId="0" xfId="0" applyFont="1"/>
    <xf numFmtId="0" fontId="4" fillId="0" borderId="0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49" fontId="2" fillId="0" borderId="3" xfId="0" applyNumberFormat="1" applyFont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left" vertical="top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0" xfId="0" applyFont="1" applyFill="1"/>
    <xf numFmtId="0" fontId="12" fillId="0" borderId="0" xfId="0" applyFont="1" applyFill="1" applyAlignment="1"/>
    <xf numFmtId="0" fontId="2" fillId="0" borderId="0" xfId="0" applyFont="1" applyFill="1" applyAlignment="1">
      <alignment vertical="center" wrapText="1"/>
    </xf>
    <xf numFmtId="0" fontId="1" fillId="0" borderId="0" xfId="0" applyFont="1" applyAlignment="1"/>
    <xf numFmtId="0" fontId="1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indent="2"/>
    </xf>
    <xf numFmtId="0" fontId="17" fillId="0" borderId="0" xfId="0" applyFont="1" applyAlignment="1">
      <alignment horizontal="left" vertical="center"/>
    </xf>
    <xf numFmtId="49" fontId="13" fillId="0" borderId="4" xfId="0" applyNumberFormat="1" applyFont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top" wrapTex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0" fontId="4" fillId="0" borderId="0" xfId="0" applyNumberFormat="1" applyFont="1" applyFill="1" applyBorder="1" applyAlignment="1">
      <alignment horizontal="right" vertical="center"/>
    </xf>
    <xf numFmtId="0" fontId="22" fillId="0" borderId="0" xfId="0" applyFont="1" applyAlignment="1"/>
    <xf numFmtId="0" fontId="9" fillId="0" borderId="0" xfId="0" applyFont="1" applyFill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3" fillId="0" borderId="5" xfId="0" applyFont="1" applyBorder="1"/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1" fillId="0" borderId="6" xfId="0" applyFont="1" applyBorder="1" applyAlignment="1">
      <alignment vertical="center"/>
    </xf>
    <xf numFmtId="0" fontId="28" fillId="0" borderId="0" xfId="0" applyFont="1" applyAlignment="1"/>
    <xf numFmtId="0" fontId="4" fillId="0" borderId="0" xfId="0" applyFont="1" applyAlignment="1"/>
    <xf numFmtId="49" fontId="13" fillId="0" borderId="7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3" fillId="0" borderId="0" xfId="0" applyFont="1" applyBorder="1" applyAlignment="1">
      <alignment horizontal="right"/>
    </xf>
    <xf numFmtId="49" fontId="13" fillId="0" borderId="8" xfId="0" applyNumberFormat="1" applyFont="1" applyBorder="1" applyAlignment="1">
      <alignment horizontal="center"/>
    </xf>
    <xf numFmtId="49" fontId="13" fillId="0" borderId="9" xfId="0" applyNumberFormat="1" applyFont="1" applyBorder="1" applyAlignment="1">
      <alignment horizontal="center"/>
    </xf>
    <xf numFmtId="0" fontId="21" fillId="0" borderId="0" xfId="0" applyFont="1" applyAlignment="1"/>
    <xf numFmtId="0" fontId="22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4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 vertical="top"/>
    </xf>
    <xf numFmtId="0" fontId="27" fillId="0" borderId="0" xfId="0" applyFont="1" applyAlignment="1">
      <alignment horizontal="center" vertical="top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Fill="1" applyAlignment="1">
      <alignment vertical="center"/>
    </xf>
    <xf numFmtId="0" fontId="4" fillId="0" borderId="0" xfId="0" applyFont="1" applyBorder="1" applyAlignment="1">
      <alignment wrapText="1"/>
    </xf>
    <xf numFmtId="0" fontId="13" fillId="0" borderId="12" xfId="0" applyFont="1" applyBorder="1"/>
    <xf numFmtId="49" fontId="13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13" fillId="0" borderId="17" xfId="0" applyNumberFormat="1" applyFont="1" applyBorder="1" applyAlignment="1">
      <alignment horizontal="center" vertical="center"/>
    </xf>
    <xf numFmtId="0" fontId="13" fillId="0" borderId="18" xfId="0" applyFont="1" applyBorder="1"/>
    <xf numFmtId="0" fontId="13" fillId="0" borderId="19" xfId="0" applyFont="1" applyBorder="1" applyAlignment="1">
      <alignment horizontal="left" vertical="top"/>
    </xf>
    <xf numFmtId="0" fontId="13" fillId="0" borderId="16" xfId="0" applyFont="1" applyFill="1" applyBorder="1" applyAlignment="1">
      <alignment horizontal="center" vertical="top"/>
    </xf>
    <xf numFmtId="0" fontId="4" fillId="0" borderId="20" xfId="0" applyFont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49" fontId="14" fillId="0" borderId="22" xfId="0" applyNumberFormat="1" applyFont="1" applyFill="1" applyBorder="1" applyAlignment="1">
      <alignment horizontal="center"/>
    </xf>
    <xf numFmtId="0" fontId="21" fillId="0" borderId="23" xfId="0" applyFont="1" applyBorder="1"/>
    <xf numFmtId="49" fontId="21" fillId="0" borderId="24" xfId="0" applyNumberFormat="1" applyFont="1" applyBorder="1" applyAlignment="1">
      <alignment horizontal="center"/>
    </xf>
    <xf numFmtId="49" fontId="21" fillId="0" borderId="25" xfId="0" applyNumberFormat="1" applyFont="1" applyBorder="1" applyAlignment="1">
      <alignment horizontal="center"/>
    </xf>
    <xf numFmtId="49" fontId="21" fillId="0" borderId="23" xfId="0" applyNumberFormat="1" applyFont="1" applyBorder="1" applyAlignment="1">
      <alignment horizontal="center"/>
    </xf>
    <xf numFmtId="49" fontId="24" fillId="0" borderId="24" xfId="0" applyNumberFormat="1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0" fontId="21" fillId="0" borderId="24" xfId="0" applyFont="1" applyBorder="1" applyAlignment="1">
      <alignment horizontal="left" vertical="top"/>
    </xf>
    <xf numFmtId="49" fontId="14" fillId="0" borderId="26" xfId="0" applyNumberFormat="1" applyFont="1" applyFill="1" applyBorder="1" applyAlignment="1">
      <alignment horizontal="center"/>
    </xf>
    <xf numFmtId="0" fontId="14" fillId="0" borderId="27" xfId="0" applyFont="1" applyFill="1" applyBorder="1" applyAlignment="1">
      <alignment wrapText="1"/>
    </xf>
    <xf numFmtId="0" fontId="13" fillId="0" borderId="7" xfId="0" applyFont="1" applyBorder="1" applyAlignment="1">
      <alignment horizontal="left" wrapText="1" indent="2"/>
    </xf>
    <xf numFmtId="0" fontId="21" fillId="0" borderId="8" xfId="0" applyFont="1" applyBorder="1" applyAlignment="1">
      <alignment horizontal="left" wrapText="1" indent="6"/>
    </xf>
    <xf numFmtId="0" fontId="21" fillId="0" borderId="28" xfId="0" applyFont="1" applyBorder="1" applyAlignment="1">
      <alignment horizontal="left" wrapText="1" indent="6"/>
    </xf>
    <xf numFmtId="0" fontId="24" fillId="0" borderId="8" xfId="0" applyFont="1" applyBorder="1" applyAlignment="1">
      <alignment horizontal="left" wrapText="1" indent="10"/>
    </xf>
    <xf numFmtId="0" fontId="19" fillId="0" borderId="8" xfId="0" applyFont="1" applyBorder="1" applyAlignment="1">
      <alignment horizontal="left" wrapText="1" indent="8"/>
    </xf>
    <xf numFmtId="0" fontId="14" fillId="0" borderId="9" xfId="0" applyFont="1" applyFill="1" applyBorder="1" applyAlignment="1">
      <alignment horizontal="left" wrapText="1" indent="2"/>
    </xf>
    <xf numFmtId="0" fontId="13" fillId="0" borderId="19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/>
    <xf numFmtId="0" fontId="13" fillId="0" borderId="31" xfId="0" applyFont="1" applyFill="1" applyBorder="1" applyAlignment="1">
      <alignment horizontal="center"/>
    </xf>
    <xf numFmtId="0" fontId="13" fillId="0" borderId="32" xfId="0" applyFont="1" applyBorder="1" applyAlignment="1">
      <alignment horizontal="left" vertical="top"/>
    </xf>
    <xf numFmtId="0" fontId="24" fillId="0" borderId="28" xfId="0" applyFont="1" applyBorder="1" applyAlignment="1">
      <alignment horizontal="left" wrapText="1" indent="10"/>
    </xf>
    <xf numFmtId="49" fontId="24" fillId="0" borderId="25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wrapText="1"/>
    </xf>
    <xf numFmtId="0" fontId="2" fillId="0" borderId="27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7" fillId="0" borderId="34" xfId="0" applyFont="1" applyFill="1" applyBorder="1" applyAlignment="1">
      <alignment horizontal="left" vertical="justify" wrapText="1"/>
    </xf>
    <xf numFmtId="49" fontId="2" fillId="0" borderId="37" xfId="0" applyNumberFormat="1" applyFont="1" applyFill="1" applyBorder="1" applyAlignment="1">
      <alignment horizontal="center"/>
    </xf>
    <xf numFmtId="0" fontId="7" fillId="0" borderId="38" xfId="0" applyFont="1" applyBorder="1" applyAlignment="1">
      <alignment horizontal="center" vertical="center" wrapText="1"/>
    </xf>
    <xf numFmtId="49" fontId="13" fillId="0" borderId="39" xfId="0" applyNumberFormat="1" applyFont="1" applyBorder="1" applyAlignment="1">
      <alignment horizontal="center" vertical="center"/>
    </xf>
    <xf numFmtId="49" fontId="13" fillId="0" borderId="40" xfId="0" applyNumberFormat="1" applyFont="1" applyBorder="1" applyAlignment="1">
      <alignment horizontal="center" vertical="center"/>
    </xf>
    <xf numFmtId="49" fontId="13" fillId="0" borderId="41" xfId="0" applyNumberFormat="1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49" fontId="13" fillId="0" borderId="42" xfId="0" applyNumberFormat="1" applyFont="1" applyBorder="1" applyAlignment="1">
      <alignment horizontal="center" vertical="center"/>
    </xf>
    <xf numFmtId="0" fontId="7" fillId="0" borderId="34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vertical="top" wrapText="1"/>
    </xf>
    <xf numFmtId="0" fontId="2" fillId="0" borderId="4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8" xfId="0" applyFont="1" applyBorder="1" applyAlignment="1">
      <alignment horizontal="left" wrapText="1" indent="6"/>
    </xf>
    <xf numFmtId="0" fontId="7" fillId="0" borderId="7" xfId="0" applyFont="1" applyBorder="1" applyAlignment="1">
      <alignment horizontal="left" wrapText="1" indent="10"/>
    </xf>
    <xf numFmtId="0" fontId="7" fillId="0" borderId="42" xfId="0" applyFont="1" applyBorder="1" applyAlignment="1">
      <alignment horizontal="left" wrapText="1" indent="10"/>
    </xf>
    <xf numFmtId="0" fontId="2" fillId="0" borderId="7" xfId="0" applyFont="1" applyBorder="1" applyAlignment="1">
      <alignment wrapText="1"/>
    </xf>
    <xf numFmtId="0" fontId="2" fillId="0" borderId="27" xfId="0" applyFont="1" applyFill="1" applyBorder="1" applyAlignment="1">
      <alignment horizontal="left" wrapText="1"/>
    </xf>
    <xf numFmtId="0" fontId="2" fillId="0" borderId="27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1" fillId="0" borderId="35" xfId="0" applyFont="1" applyBorder="1" applyAlignment="1">
      <alignment horizontal="left" wrapText="1" indent="6"/>
    </xf>
    <xf numFmtId="0" fontId="7" fillId="0" borderId="45" xfId="0" applyFont="1" applyBorder="1" applyAlignment="1">
      <alignment horizontal="left" wrapText="1" indent="10"/>
    </xf>
    <xf numFmtId="0" fontId="2" fillId="0" borderId="37" xfId="0" applyFont="1" applyFill="1" applyBorder="1" applyAlignment="1">
      <alignment horizontal="left" vertical="top" wrapText="1"/>
    </xf>
    <xf numFmtId="49" fontId="3" fillId="0" borderId="46" xfId="0" applyNumberFormat="1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49" fontId="3" fillId="0" borderId="49" xfId="0" applyNumberFormat="1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7" xfId="0" applyNumberFormat="1" applyFont="1" applyFill="1" applyBorder="1" applyAlignment="1">
      <alignment horizontal="left" wrapText="1"/>
    </xf>
    <xf numFmtId="0" fontId="4" fillId="0" borderId="8" xfId="0" applyNumberFormat="1" applyFont="1" applyFill="1" applyBorder="1" applyAlignment="1">
      <alignment horizontal="left" wrapText="1"/>
    </xf>
    <xf numFmtId="0" fontId="4" fillId="0" borderId="9" xfId="0" applyNumberFormat="1" applyFont="1" applyFill="1" applyBorder="1" applyAlignment="1">
      <alignment horizontal="left" wrapText="1"/>
    </xf>
    <xf numFmtId="0" fontId="4" fillId="0" borderId="5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7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15" fillId="0" borderId="0" xfId="0" applyFont="1" applyBorder="1" applyAlignment="1">
      <alignment vertical="center" wrapText="1"/>
    </xf>
    <xf numFmtId="172" fontId="20" fillId="0" borderId="31" xfId="0" applyNumberFormat="1" applyFont="1" applyFill="1" applyBorder="1" applyAlignment="1">
      <alignment horizontal="center"/>
    </xf>
    <xf numFmtId="172" fontId="20" fillId="0" borderId="52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49" fontId="13" fillId="0" borderId="31" xfId="0" applyNumberFormat="1" applyFont="1" applyBorder="1" applyAlignment="1">
      <alignment horizontal="center" vertical="center"/>
    </xf>
    <xf numFmtId="49" fontId="13" fillId="0" borderId="52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173" fontId="20" fillId="0" borderId="31" xfId="0" applyNumberFormat="1" applyFont="1" applyFill="1" applyBorder="1" applyAlignment="1">
      <alignment horizontal="center"/>
    </xf>
    <xf numFmtId="173" fontId="20" fillId="0" borderId="51" xfId="0" applyNumberFormat="1" applyFont="1" applyFill="1" applyBorder="1" applyAlignment="1">
      <alignment horizontal="center"/>
    </xf>
    <xf numFmtId="0" fontId="3" fillId="0" borderId="43" xfId="0" applyFont="1" applyBorder="1" applyAlignment="1">
      <alignment horizontal="center" vertical="center" wrapText="1"/>
    </xf>
    <xf numFmtId="172" fontId="20" fillId="0" borderId="52" xfId="0" applyNumberFormat="1" applyFont="1" applyFill="1" applyBorder="1" applyAlignment="1" applyProtection="1">
      <alignment horizontal="center"/>
      <protection locked="0"/>
    </xf>
    <xf numFmtId="172" fontId="20" fillId="0" borderId="31" xfId="0" applyNumberFormat="1" applyFont="1" applyFill="1" applyBorder="1" applyAlignment="1" applyProtection="1">
      <alignment horizontal="center"/>
      <protection locked="0"/>
    </xf>
    <xf numFmtId="172" fontId="20" fillId="0" borderId="15" xfId="0" applyNumberFormat="1" applyFont="1" applyFill="1" applyBorder="1" applyAlignment="1" applyProtection="1">
      <alignment horizontal="center"/>
      <protection locked="0"/>
    </xf>
    <xf numFmtId="0" fontId="21" fillId="0" borderId="6" xfId="0" applyFont="1" applyBorder="1" applyAlignment="1" applyProtection="1">
      <alignment horizontal="left"/>
      <protection locked="0"/>
    </xf>
    <xf numFmtId="0" fontId="21" fillId="0" borderId="6" xfId="0" applyFont="1" applyBorder="1" applyAlignment="1" applyProtection="1">
      <alignment vertical="center"/>
      <protection locked="0"/>
    </xf>
    <xf numFmtId="173" fontId="20" fillId="0" borderId="31" xfId="0" applyNumberFormat="1" applyFont="1" applyFill="1" applyBorder="1" applyAlignment="1" applyProtection="1">
      <alignment horizontal="center"/>
      <protection locked="0"/>
    </xf>
    <xf numFmtId="173" fontId="20" fillId="0" borderId="51" xfId="0" applyNumberFormat="1" applyFont="1" applyFill="1" applyBorder="1" applyAlignment="1" applyProtection="1">
      <alignment horizontal="center"/>
      <protection locked="0"/>
    </xf>
    <xf numFmtId="173" fontId="20" fillId="0" borderId="31" xfId="0" applyNumberFormat="1" applyFont="1" applyFill="1" applyBorder="1" applyAlignment="1" applyProtection="1">
      <alignment horizontal="center"/>
    </xf>
    <xf numFmtId="173" fontId="20" fillId="0" borderId="51" xfId="0" applyNumberFormat="1" applyFont="1" applyFill="1" applyBorder="1" applyAlignment="1" applyProtection="1">
      <alignment horizontal="center"/>
    </xf>
    <xf numFmtId="172" fontId="20" fillId="0" borderId="52" xfId="0" applyNumberFormat="1" applyFont="1" applyFill="1" applyBorder="1" applyAlignment="1" applyProtection="1">
      <alignment horizontal="center"/>
    </xf>
    <xf numFmtId="49" fontId="1" fillId="0" borderId="36" xfId="0" applyNumberFormat="1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 vertical="top"/>
    </xf>
    <xf numFmtId="0" fontId="1" fillId="0" borderId="5" xfId="0" applyFont="1" applyBorder="1" applyAlignment="1" applyProtection="1">
      <alignment horizontal="center"/>
    </xf>
    <xf numFmtId="172" fontId="20" fillId="0" borderId="31" xfId="0" applyNumberFormat="1" applyFont="1" applyFill="1" applyBorder="1" applyAlignment="1" applyProtection="1">
      <alignment horizontal="center"/>
    </xf>
    <xf numFmtId="172" fontId="20" fillId="0" borderId="15" xfId="0" applyNumberFormat="1" applyFont="1" applyFill="1" applyBorder="1" applyAlignment="1" applyProtection="1">
      <alignment horizontal="center"/>
    </xf>
    <xf numFmtId="0" fontId="1" fillId="0" borderId="46" xfId="0" applyFont="1" applyBorder="1" applyProtection="1"/>
    <xf numFmtId="0" fontId="1" fillId="0" borderId="13" xfId="0" applyFont="1" applyBorder="1" applyProtection="1"/>
    <xf numFmtId="0" fontId="1" fillId="0" borderId="5" xfId="0" applyFont="1" applyBorder="1" applyProtection="1"/>
    <xf numFmtId="172" fontId="20" fillId="0" borderId="34" xfId="0" applyNumberFormat="1" applyFont="1" applyFill="1" applyBorder="1" applyAlignment="1" applyProtection="1">
      <alignment horizontal="center" vertical="center"/>
    </xf>
    <xf numFmtId="172" fontId="20" fillId="0" borderId="27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2" fillId="0" borderId="0" xfId="0" applyFont="1" applyFill="1" applyAlignment="1" applyProtection="1">
      <alignment horizontal="left" indent="2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Alignment="1" applyProtection="1">
      <alignment horizontal="left" vertical="top"/>
      <protection locked="0"/>
    </xf>
    <xf numFmtId="49" fontId="7" fillId="0" borderId="0" xfId="0" applyNumberFormat="1" applyFont="1" applyFill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Protection="1">
      <protection locked="0"/>
    </xf>
    <xf numFmtId="0" fontId="9" fillId="0" borderId="0" xfId="0" applyFont="1" applyFill="1" applyAlignment="1" applyProtection="1">
      <alignment vertical="top"/>
      <protection locked="0"/>
    </xf>
    <xf numFmtId="0" fontId="7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12" fillId="0" borderId="0" xfId="0" applyFont="1" applyFill="1" applyAlignment="1" applyProtection="1"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protection locked="0"/>
    </xf>
    <xf numFmtId="172" fontId="20" fillId="0" borderId="54" xfId="0" applyNumberFormat="1" applyFont="1" applyFill="1" applyBorder="1" applyAlignment="1">
      <alignment horizontal="center"/>
    </xf>
    <xf numFmtId="172" fontId="20" fillId="0" borderId="52" xfId="0" applyNumberFormat="1" applyFont="1" applyFill="1" applyBorder="1" applyAlignment="1" applyProtection="1">
      <alignment horizontal="center"/>
      <protection hidden="1"/>
    </xf>
    <xf numFmtId="172" fontId="20" fillId="0" borderId="54" xfId="0" applyNumberFormat="1" applyFont="1" applyFill="1" applyBorder="1" applyAlignment="1" applyProtection="1">
      <alignment horizontal="center"/>
    </xf>
    <xf numFmtId="172" fontId="20" fillId="0" borderId="7" xfId="0" applyNumberFormat="1" applyFont="1" applyFill="1" applyBorder="1" applyAlignment="1" applyProtection="1">
      <alignment horizontal="center" vertical="center"/>
    </xf>
    <xf numFmtId="172" fontId="20" fillId="0" borderId="8" xfId="0" applyNumberFormat="1" applyFont="1" applyFill="1" applyBorder="1" applyAlignment="1" applyProtection="1">
      <alignment horizontal="center" vertical="center"/>
    </xf>
    <xf numFmtId="172" fontId="20" fillId="0" borderId="9" xfId="0" applyNumberFormat="1" applyFont="1" applyFill="1" applyBorder="1" applyAlignment="1" applyProtection="1">
      <alignment horizontal="center" vertical="center"/>
    </xf>
    <xf numFmtId="0" fontId="1" fillId="0" borderId="45" xfId="0" applyFont="1" applyBorder="1" applyAlignment="1">
      <alignment horizontal="center"/>
    </xf>
    <xf numFmtId="0" fontId="27" fillId="0" borderId="7" xfId="0" applyFont="1" applyBorder="1" applyAlignment="1" applyProtection="1">
      <alignment horizontal="center"/>
      <protection locked="0"/>
    </xf>
    <xf numFmtId="0" fontId="27" fillId="0" borderId="8" xfId="0" applyFont="1" applyBorder="1" applyAlignment="1" applyProtection="1">
      <alignment horizontal="center"/>
      <protection locked="0"/>
    </xf>
    <xf numFmtId="0" fontId="27" fillId="0" borderId="9" xfId="0" applyFont="1" applyBorder="1" applyAlignment="1" applyProtection="1">
      <alignment horizontal="center"/>
      <protection locked="0"/>
    </xf>
    <xf numFmtId="0" fontId="27" fillId="0" borderId="54" xfId="0" applyFont="1" applyBorder="1" applyAlignment="1" applyProtection="1">
      <alignment horizontal="center"/>
      <protection locked="0"/>
    </xf>
    <xf numFmtId="0" fontId="27" fillId="0" borderId="48" xfId="0" applyFont="1" applyBorder="1" applyAlignment="1" applyProtection="1">
      <alignment horizontal="center"/>
      <protection locked="0"/>
    </xf>
    <xf numFmtId="0" fontId="21" fillId="0" borderId="19" xfId="0" applyFont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0" fontId="27" fillId="0" borderId="12" xfId="0" applyFont="1" applyBorder="1"/>
    <xf numFmtId="0" fontId="27" fillId="0" borderId="18" xfId="0" applyFont="1" applyBorder="1"/>
    <xf numFmtId="0" fontId="27" fillId="0" borderId="19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54" xfId="0" applyFont="1" applyBorder="1" applyAlignment="1">
      <alignment horizontal="center" vertical="top"/>
    </xf>
    <xf numFmtId="0" fontId="27" fillId="0" borderId="54" xfId="0" applyFont="1" applyBorder="1" applyAlignment="1" applyProtection="1">
      <alignment horizontal="center" vertical="top"/>
      <protection locked="0"/>
    </xf>
    <xf numFmtId="0" fontId="27" fillId="0" borderId="48" xfId="0" applyFont="1" applyBorder="1" applyAlignment="1" applyProtection="1">
      <alignment horizontal="center" vertical="top"/>
      <protection locked="0"/>
    </xf>
    <xf numFmtId="0" fontId="27" fillId="0" borderId="54" xfId="0" applyFont="1" applyBorder="1" applyAlignment="1">
      <alignment horizontal="center"/>
    </xf>
    <xf numFmtId="0" fontId="27" fillId="0" borderId="5" xfId="0" applyFont="1" applyBorder="1"/>
    <xf numFmtId="0" fontId="1" fillId="0" borderId="30" xfId="0" applyFont="1" applyBorder="1" applyProtection="1"/>
    <xf numFmtId="0" fontId="1" fillId="0" borderId="55" xfId="0" applyFont="1" applyBorder="1" applyProtection="1"/>
    <xf numFmtId="0" fontId="1" fillId="0" borderId="12" xfId="0" applyFont="1" applyBorder="1" applyProtection="1"/>
    <xf numFmtId="0" fontId="1" fillId="0" borderId="32" xfId="0" applyFont="1" applyBorder="1" applyProtection="1"/>
    <xf numFmtId="0" fontId="1" fillId="0" borderId="56" xfId="0" applyFont="1" applyBorder="1" applyProtection="1"/>
    <xf numFmtId="0" fontId="1" fillId="0" borderId="54" xfId="0" applyFont="1" applyBorder="1" applyProtection="1"/>
    <xf numFmtId="0" fontId="1" fillId="0" borderId="36" xfId="0" applyFont="1" applyBorder="1" applyProtection="1"/>
    <xf numFmtId="0" fontId="1" fillId="0" borderId="49" xfId="0" applyFont="1" applyBorder="1" applyProtection="1"/>
    <xf numFmtId="0" fontId="1" fillId="0" borderId="50" xfId="0" applyFont="1" applyBorder="1" applyProtection="1"/>
    <xf numFmtId="0" fontId="1" fillId="0" borderId="48" xfId="0" applyFont="1" applyBorder="1" applyProtection="1"/>
    <xf numFmtId="49" fontId="1" fillId="0" borderId="3" xfId="0" applyNumberFormat="1" applyFont="1" applyBorder="1" applyAlignment="1" applyProtection="1">
      <alignment horizontal="center"/>
    </xf>
    <xf numFmtId="0" fontId="1" fillId="0" borderId="55" xfId="0" applyFont="1" applyBorder="1" applyAlignment="1" applyProtection="1">
      <alignment horizontal="center" vertical="top"/>
    </xf>
    <xf numFmtId="0" fontId="1" fillId="0" borderId="12" xfId="0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0" fontId="1" fillId="0" borderId="56" xfId="0" applyFont="1" applyBorder="1" applyAlignment="1" applyProtection="1">
      <alignment horizontal="center" vertical="top"/>
    </xf>
    <xf numFmtId="0" fontId="1" fillId="0" borderId="54" xfId="0" applyFont="1" applyBorder="1" applyAlignment="1" applyProtection="1">
      <alignment horizontal="center"/>
    </xf>
    <xf numFmtId="49" fontId="1" fillId="0" borderId="35" xfId="0" applyNumberFormat="1" applyFont="1" applyBorder="1" applyAlignment="1" applyProtection="1">
      <alignment horizontal="center"/>
    </xf>
    <xf numFmtId="49" fontId="1" fillId="0" borderId="2" xfId="0" applyNumberFormat="1" applyFont="1" applyBorder="1" applyAlignment="1" applyProtection="1">
      <alignment horizontal="center"/>
    </xf>
    <xf numFmtId="0" fontId="1" fillId="0" borderId="50" xfId="0" applyFont="1" applyBorder="1" applyAlignment="1" applyProtection="1">
      <alignment horizontal="center" vertical="top"/>
    </xf>
    <xf numFmtId="0" fontId="1" fillId="0" borderId="48" xfId="0" applyFont="1" applyBorder="1" applyAlignment="1" applyProtection="1">
      <alignment horizontal="center"/>
    </xf>
    <xf numFmtId="4" fontId="27" fillId="0" borderId="3" xfId="0" applyNumberFormat="1" applyFont="1" applyBorder="1" applyAlignment="1" applyProtection="1">
      <alignment horizontal="center"/>
      <protection locked="0"/>
    </xf>
    <xf numFmtId="4" fontId="27" fillId="0" borderId="55" xfId="0" applyNumberFormat="1" applyFont="1" applyBorder="1" applyAlignment="1" applyProtection="1">
      <alignment horizontal="center" vertical="top"/>
      <protection locked="0"/>
    </xf>
    <xf numFmtId="4" fontId="27" fillId="0" borderId="1" xfId="0" applyNumberFormat="1" applyFont="1" applyBorder="1" applyAlignment="1" applyProtection="1">
      <alignment horizontal="center"/>
      <protection locked="0"/>
    </xf>
    <xf numFmtId="4" fontId="27" fillId="0" borderId="56" xfId="0" applyNumberFormat="1" applyFont="1" applyBorder="1" applyAlignment="1" applyProtection="1">
      <alignment horizontal="center" vertical="top"/>
      <protection locked="0"/>
    </xf>
    <xf numFmtId="4" fontId="27" fillId="0" borderId="35" xfId="0" applyNumberFormat="1" applyFont="1" applyBorder="1" applyAlignment="1" applyProtection="1">
      <alignment horizontal="center"/>
      <protection locked="0"/>
    </xf>
    <xf numFmtId="4" fontId="27" fillId="0" borderId="13" xfId="0" applyNumberFormat="1" applyFont="1" applyBorder="1" applyAlignment="1" applyProtection="1">
      <alignment horizontal="center" vertical="top"/>
      <protection locked="0"/>
    </xf>
    <xf numFmtId="4" fontId="27" fillId="0" borderId="2" xfId="0" applyNumberFormat="1" applyFont="1" applyBorder="1" applyAlignment="1" applyProtection="1">
      <alignment horizontal="center"/>
      <protection locked="0"/>
    </xf>
    <xf numFmtId="4" fontId="27" fillId="0" borderId="50" xfId="0" applyNumberFormat="1" applyFont="1" applyBorder="1" applyAlignment="1" applyProtection="1">
      <alignment horizontal="center" vertical="top"/>
      <protection locked="0"/>
    </xf>
    <xf numFmtId="2" fontId="27" fillId="0" borderId="3" xfId="0" applyNumberFormat="1" applyFont="1" applyBorder="1" applyAlignment="1" applyProtection="1">
      <alignment horizontal="center"/>
      <protection locked="0"/>
    </xf>
    <xf numFmtId="3" fontId="27" fillId="0" borderId="12" xfId="0" applyNumberFormat="1" applyFont="1" applyBorder="1" applyAlignment="1" applyProtection="1">
      <alignment horizontal="center"/>
      <protection locked="0"/>
    </xf>
    <xf numFmtId="3" fontId="27" fillId="0" borderId="54" xfId="0" applyNumberFormat="1" applyFont="1" applyBorder="1" applyAlignment="1" applyProtection="1">
      <alignment horizontal="center"/>
      <protection locked="0"/>
    </xf>
    <xf numFmtId="3" fontId="27" fillId="0" borderId="5" xfId="0" applyNumberFormat="1" applyFont="1" applyBorder="1" applyAlignment="1" applyProtection="1">
      <alignment horizontal="center"/>
      <protection locked="0"/>
    </xf>
    <xf numFmtId="3" fontId="27" fillId="0" borderId="48" xfId="0" applyNumberFormat="1" applyFont="1" applyBorder="1" applyAlignment="1" applyProtection="1">
      <alignment horizontal="center"/>
      <protection locked="0"/>
    </xf>
    <xf numFmtId="2" fontId="27" fillId="0" borderId="1" xfId="0" applyNumberFormat="1" applyFont="1" applyBorder="1" applyAlignment="1" applyProtection="1">
      <alignment horizontal="center"/>
      <protection locked="0"/>
    </xf>
    <xf numFmtId="2" fontId="27" fillId="0" borderId="35" xfId="0" applyNumberFormat="1" applyFont="1" applyBorder="1" applyAlignment="1" applyProtection="1">
      <alignment horizontal="center"/>
      <protection locked="0"/>
    </xf>
    <xf numFmtId="2" fontId="27" fillId="0" borderId="2" xfId="0" applyNumberFormat="1" applyFont="1" applyBorder="1" applyAlignment="1" applyProtection="1">
      <alignment horizontal="center"/>
      <protection locked="0"/>
    </xf>
    <xf numFmtId="2" fontId="27" fillId="0" borderId="55" xfId="0" applyNumberFormat="1" applyFont="1" applyBorder="1" applyAlignment="1" applyProtection="1">
      <alignment horizontal="center"/>
      <protection locked="0"/>
    </xf>
    <xf numFmtId="2" fontId="27" fillId="0" borderId="56" xfId="0" applyNumberFormat="1" applyFont="1" applyBorder="1" applyAlignment="1" applyProtection="1">
      <alignment horizontal="center"/>
      <protection locked="0"/>
    </xf>
    <xf numFmtId="2" fontId="27" fillId="0" borderId="13" xfId="0" applyNumberFormat="1" applyFont="1" applyBorder="1" applyAlignment="1" applyProtection="1">
      <alignment horizontal="center"/>
      <protection locked="0"/>
    </xf>
    <xf numFmtId="2" fontId="27" fillId="0" borderId="50" xfId="0" applyNumberFormat="1" applyFont="1" applyBorder="1" applyAlignment="1" applyProtection="1">
      <alignment horizont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27" fillId="0" borderId="54" xfId="0" applyFont="1" applyBorder="1" applyAlignment="1" applyProtection="1">
      <alignment horizontal="center" vertical="center"/>
      <protection locked="0"/>
    </xf>
    <xf numFmtId="0" fontId="27" fillId="0" borderId="5" xfId="0" applyFont="1" applyBorder="1" applyAlignment="1" applyProtection="1">
      <alignment horizontal="center" vertical="center"/>
      <protection locked="0"/>
    </xf>
    <xf numFmtId="0" fontId="27" fillId="0" borderId="48" xfId="0" applyFont="1" applyBorder="1" applyAlignment="1" applyProtection="1">
      <alignment horizontal="center" vertical="center"/>
      <protection locked="0"/>
    </xf>
    <xf numFmtId="0" fontId="27" fillId="0" borderId="27" xfId="0" applyFont="1" applyFill="1" applyBorder="1" applyAlignment="1" applyProtection="1">
      <alignment horizontal="center" vertical="center"/>
      <protection locked="0"/>
    </xf>
    <xf numFmtId="0" fontId="20" fillId="0" borderId="27" xfId="0" applyFont="1" applyFill="1" applyBorder="1" applyAlignment="1" applyProtection="1">
      <alignment horizontal="center" vertical="center"/>
      <protection locked="0"/>
    </xf>
    <xf numFmtId="0" fontId="20" fillId="0" borderId="30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32" xfId="0" applyFont="1" applyBorder="1" applyAlignment="1" applyProtection="1">
      <alignment horizontal="center"/>
      <protection locked="0"/>
    </xf>
    <xf numFmtId="0" fontId="20" fillId="0" borderId="54" xfId="0" applyFont="1" applyBorder="1" applyAlignment="1" applyProtection="1">
      <alignment horizontal="center"/>
      <protection locked="0"/>
    </xf>
    <xf numFmtId="0" fontId="20" fillId="0" borderId="33" xfId="0" applyFont="1" applyBorder="1" applyAlignment="1" applyProtection="1">
      <alignment horizontal="center"/>
      <protection locked="0"/>
    </xf>
    <xf numFmtId="0" fontId="20" fillId="0" borderId="15" xfId="0" applyFont="1" applyBorder="1" applyAlignment="1" applyProtection="1">
      <alignment horizontal="center"/>
      <protection locked="0"/>
    </xf>
    <xf numFmtId="172" fontId="20" fillId="0" borderId="57" xfId="0" applyNumberFormat="1" applyFont="1" applyBorder="1" applyAlignment="1">
      <alignment horizontal="center"/>
    </xf>
    <xf numFmtId="172" fontId="20" fillId="0" borderId="58" xfId="0" applyNumberFormat="1" applyFont="1" applyBorder="1" applyAlignment="1">
      <alignment horizontal="center"/>
    </xf>
    <xf numFmtId="172" fontId="20" fillId="0" borderId="32" xfId="0" applyNumberFormat="1" applyFont="1" applyBorder="1" applyAlignment="1">
      <alignment horizontal="center"/>
    </xf>
    <xf numFmtId="172" fontId="20" fillId="0" borderId="54" xfId="0" applyNumberFormat="1" applyFont="1" applyBorder="1" applyAlignment="1">
      <alignment horizontal="center"/>
    </xf>
    <xf numFmtId="172" fontId="20" fillId="0" borderId="33" xfId="0" applyNumberFormat="1" applyFont="1" applyBorder="1" applyAlignment="1">
      <alignment horizontal="center"/>
    </xf>
    <xf numFmtId="172" fontId="20" fillId="0" borderId="15" xfId="0" applyNumberFormat="1" applyFont="1" applyBorder="1" applyAlignment="1">
      <alignment horizontal="center"/>
    </xf>
    <xf numFmtId="3" fontId="27" fillId="0" borderId="30" xfId="0" applyNumberFormat="1" applyFont="1" applyBorder="1" applyAlignment="1" applyProtection="1">
      <alignment horizontal="center"/>
      <protection locked="0"/>
    </xf>
    <xf numFmtId="3" fontId="27" fillId="0" borderId="32" xfId="0" applyNumberFormat="1" applyFont="1" applyBorder="1" applyAlignment="1" applyProtection="1">
      <alignment horizontal="center"/>
      <protection locked="0"/>
    </xf>
    <xf numFmtId="3" fontId="27" fillId="0" borderId="30" xfId="0" applyNumberFormat="1" applyFont="1" applyBorder="1" applyAlignment="1" applyProtection="1">
      <alignment horizontal="center" vertical="center"/>
      <protection locked="0"/>
    </xf>
    <xf numFmtId="3" fontId="27" fillId="0" borderId="12" xfId="0" applyNumberFormat="1" applyFont="1" applyBorder="1" applyAlignment="1" applyProtection="1">
      <alignment horizontal="center" vertical="center"/>
      <protection locked="0"/>
    </xf>
    <xf numFmtId="3" fontId="27" fillId="0" borderId="32" xfId="0" applyNumberFormat="1" applyFont="1" applyBorder="1" applyAlignment="1" applyProtection="1">
      <alignment horizontal="center" vertical="center"/>
      <protection locked="0"/>
    </xf>
    <xf numFmtId="3" fontId="27" fillId="0" borderId="54" xfId="0" applyNumberFormat="1" applyFont="1" applyBorder="1" applyAlignment="1" applyProtection="1">
      <alignment horizontal="center" vertical="center"/>
      <protection locked="0"/>
    </xf>
    <xf numFmtId="3" fontId="27" fillId="0" borderId="33" xfId="0" applyNumberFormat="1" applyFont="1" applyBorder="1" applyAlignment="1" applyProtection="1">
      <alignment horizontal="center" vertical="center"/>
      <protection locked="0"/>
    </xf>
    <xf numFmtId="3" fontId="27" fillId="0" borderId="15" xfId="0" applyNumberFormat="1" applyFont="1" applyBorder="1" applyAlignment="1" applyProtection="1">
      <alignment horizontal="center" vertical="center"/>
      <protection locked="0"/>
    </xf>
    <xf numFmtId="3" fontId="27" fillId="0" borderId="33" xfId="0" applyNumberFormat="1" applyFont="1" applyBorder="1" applyAlignment="1" applyProtection="1">
      <alignment horizontal="center"/>
      <protection locked="0"/>
    </xf>
    <xf numFmtId="3" fontId="27" fillId="0" borderId="15" xfId="0" applyNumberFormat="1" applyFont="1" applyBorder="1" applyAlignment="1" applyProtection="1">
      <alignment horizontal="center"/>
      <protection locked="0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 applyProtection="1">
      <alignment vertical="center"/>
      <protection locked="0"/>
    </xf>
    <xf numFmtId="0" fontId="13" fillId="0" borderId="21" xfId="0" applyFont="1" applyFill="1" applyBorder="1" applyAlignment="1" applyProtection="1">
      <alignment horizontal="center"/>
    </xf>
    <xf numFmtId="0" fontId="13" fillId="0" borderId="18" xfId="0" applyFont="1" applyBorder="1" applyProtection="1"/>
    <xf numFmtId="0" fontId="13" fillId="0" borderId="12" xfId="0" applyFont="1" applyBorder="1" applyProtection="1"/>
    <xf numFmtId="0" fontId="13" fillId="0" borderId="19" xfId="0" applyFont="1" applyBorder="1" applyAlignment="1" applyProtection="1">
      <alignment horizontal="center"/>
    </xf>
    <xf numFmtId="172" fontId="27" fillId="0" borderId="54" xfId="0" applyNumberFormat="1" applyFont="1" applyBorder="1" applyAlignment="1" applyProtection="1">
      <alignment horizontal="center"/>
    </xf>
    <xf numFmtId="0" fontId="13" fillId="0" borderId="29" xfId="0" applyFont="1" applyBorder="1" applyAlignment="1" applyProtection="1">
      <alignment horizontal="center"/>
    </xf>
    <xf numFmtId="172" fontId="27" fillId="0" borderId="48" xfId="0" applyNumberFormat="1" applyFont="1" applyBorder="1" applyAlignment="1" applyProtection="1">
      <alignment horizontal="center"/>
    </xf>
    <xf numFmtId="0" fontId="27" fillId="0" borderId="12" xfId="0" applyFont="1" applyBorder="1" applyProtection="1"/>
    <xf numFmtId="0" fontId="13" fillId="0" borderId="19" xfId="0" applyFont="1" applyBorder="1" applyAlignment="1" applyProtection="1">
      <alignment horizontal="left" vertical="top"/>
    </xf>
    <xf numFmtId="172" fontId="27" fillId="0" borderId="54" xfId="0" applyNumberFormat="1" applyFont="1" applyBorder="1" applyAlignment="1" applyProtection="1">
      <alignment horizontal="center" vertical="top"/>
    </xf>
    <xf numFmtId="172" fontId="27" fillId="0" borderId="48" xfId="0" applyNumberFormat="1" applyFont="1" applyBorder="1" applyAlignment="1" applyProtection="1">
      <alignment horizontal="center" vertical="top"/>
    </xf>
    <xf numFmtId="172" fontId="27" fillId="0" borderId="12" xfId="0" applyNumberFormat="1" applyFont="1" applyBorder="1" applyProtection="1"/>
    <xf numFmtId="0" fontId="27" fillId="0" borderId="5" xfId="0" applyFont="1" applyBorder="1" applyProtection="1"/>
    <xf numFmtId="0" fontId="13" fillId="0" borderId="16" xfId="0" applyFont="1" applyFill="1" applyBorder="1" applyAlignment="1" applyProtection="1">
      <alignment horizontal="center" vertical="top"/>
    </xf>
    <xf numFmtId="172" fontId="20" fillId="0" borderId="59" xfId="0" applyNumberFormat="1" applyFont="1" applyFill="1" applyBorder="1" applyAlignment="1" applyProtection="1">
      <alignment horizontal="center"/>
      <protection hidden="1"/>
    </xf>
    <xf numFmtId="0" fontId="27" fillId="0" borderId="60" xfId="0" applyFont="1" applyBorder="1"/>
    <xf numFmtId="0" fontId="27" fillId="0" borderId="61" xfId="0" applyFont="1" applyBorder="1" applyAlignment="1" applyProtection="1">
      <alignment horizontal="center"/>
      <protection locked="0"/>
    </xf>
    <xf numFmtId="0" fontId="27" fillId="0" borderId="62" xfId="0" applyFont="1" applyBorder="1" applyAlignment="1" applyProtection="1">
      <alignment horizontal="center"/>
      <protection locked="0"/>
    </xf>
    <xf numFmtId="172" fontId="20" fillId="0" borderId="59" xfId="0" applyNumberFormat="1" applyFont="1" applyFill="1" applyBorder="1" applyAlignment="1" applyProtection="1">
      <alignment horizontal="center"/>
    </xf>
    <xf numFmtId="0" fontId="27" fillId="0" borderId="60" xfId="0" applyFont="1" applyBorder="1" applyAlignment="1">
      <alignment horizontal="center"/>
    </xf>
    <xf numFmtId="172" fontId="20" fillId="0" borderId="59" xfId="0" applyNumberFormat="1" applyFont="1" applyFill="1" applyBorder="1" applyAlignment="1" applyProtection="1">
      <alignment horizontal="center"/>
      <protection locked="0"/>
    </xf>
    <xf numFmtId="172" fontId="20" fillId="0" borderId="59" xfId="0" applyNumberFormat="1" applyFont="1" applyFill="1" applyBorder="1" applyAlignment="1">
      <alignment horizontal="center"/>
    </xf>
    <xf numFmtId="0" fontId="13" fillId="0" borderId="60" xfId="0" applyFont="1" applyBorder="1"/>
    <xf numFmtId="172" fontId="20" fillId="0" borderId="61" xfId="0" applyNumberFormat="1" applyFont="1" applyFill="1" applyBorder="1" applyAlignment="1">
      <alignment horizontal="center"/>
    </xf>
    <xf numFmtId="0" fontId="27" fillId="0" borderId="61" xfId="0" applyFont="1" applyBorder="1" applyAlignment="1">
      <alignment horizontal="center" vertical="top"/>
    </xf>
    <xf numFmtId="0" fontId="27" fillId="0" borderId="61" xfId="0" applyFont="1" applyBorder="1" applyAlignment="1" applyProtection="1">
      <alignment horizontal="center" vertical="top"/>
      <protection locked="0"/>
    </xf>
    <xf numFmtId="0" fontId="27" fillId="0" borderId="62" xfId="0" applyFont="1" applyBorder="1" applyAlignment="1" applyProtection="1">
      <alignment horizontal="center" vertical="top"/>
      <protection locked="0"/>
    </xf>
    <xf numFmtId="0" fontId="13" fillId="0" borderId="39" xfId="0" applyFont="1" applyBorder="1"/>
    <xf numFmtId="172" fontId="20" fillId="0" borderId="38" xfId="0" applyNumberFormat="1" applyFont="1" applyFill="1" applyBorder="1" applyAlignment="1" applyProtection="1">
      <alignment horizontal="center"/>
      <protection locked="0"/>
    </xf>
    <xf numFmtId="49" fontId="13" fillId="0" borderId="36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0" fontId="27" fillId="0" borderId="31" xfId="0" applyFont="1" applyFill="1" applyBorder="1" applyAlignment="1">
      <alignment horizontal="center"/>
    </xf>
    <xf numFmtId="0" fontId="27" fillId="0" borderId="30" xfId="0" applyFont="1" applyBorder="1"/>
    <xf numFmtId="0" fontId="27" fillId="0" borderId="32" xfId="0" applyFont="1" applyBorder="1" applyAlignment="1">
      <alignment horizontal="center"/>
    </xf>
    <xf numFmtId="0" fontId="27" fillId="0" borderId="49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0" borderId="33" xfId="0" applyFont="1" applyFill="1" applyBorder="1" applyAlignment="1">
      <alignment horizontal="center" vertical="top"/>
    </xf>
    <xf numFmtId="173" fontId="27" fillId="0" borderId="30" xfId="0" applyNumberFormat="1" applyFont="1" applyBorder="1" applyAlignment="1" applyProtection="1">
      <alignment horizontal="center"/>
    </xf>
    <xf numFmtId="173" fontId="27" fillId="0" borderId="55" xfId="0" applyNumberFormat="1" applyFont="1" applyBorder="1" applyAlignment="1" applyProtection="1">
      <alignment horizontal="center"/>
    </xf>
    <xf numFmtId="172" fontId="27" fillId="0" borderId="12" xfId="0" applyNumberFormat="1" applyFont="1" applyBorder="1" applyAlignment="1" applyProtection="1">
      <alignment horizontal="center"/>
    </xf>
    <xf numFmtId="173" fontId="27" fillId="0" borderId="32" xfId="0" applyNumberFormat="1" applyFont="1" applyBorder="1" applyAlignment="1" applyProtection="1">
      <alignment horizontal="center"/>
    </xf>
    <xf numFmtId="173" fontId="27" fillId="0" borderId="56" xfId="0" applyNumberFormat="1" applyFont="1" applyBorder="1" applyAlignment="1" applyProtection="1">
      <alignment horizontal="center"/>
    </xf>
    <xf numFmtId="173" fontId="27" fillId="0" borderId="36" xfId="0" applyNumberFormat="1" applyFont="1" applyBorder="1" applyAlignment="1" applyProtection="1">
      <alignment horizontal="center"/>
    </xf>
    <xf numFmtId="173" fontId="27" fillId="0" borderId="13" xfId="0" applyNumberFormat="1" applyFont="1" applyBorder="1" applyAlignment="1" applyProtection="1">
      <alignment horizontal="center"/>
    </xf>
    <xf numFmtId="172" fontId="27" fillId="0" borderId="5" xfId="0" applyNumberFormat="1" applyFont="1" applyBorder="1" applyAlignment="1" applyProtection="1">
      <alignment horizontal="center"/>
    </xf>
    <xf numFmtId="173" fontId="27" fillId="0" borderId="49" xfId="0" applyNumberFormat="1" applyFont="1" applyBorder="1" applyAlignment="1" applyProtection="1">
      <alignment horizontal="center"/>
    </xf>
    <xf numFmtId="173" fontId="27" fillId="0" borderId="50" xfId="0" applyNumberFormat="1" applyFont="1" applyBorder="1" applyAlignment="1" applyProtection="1">
      <alignment horizontal="center"/>
    </xf>
    <xf numFmtId="0" fontId="13" fillId="0" borderId="35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2" fillId="0" borderId="45" xfId="0" applyFont="1" applyBorder="1" applyAlignment="1" applyProtection="1">
      <alignment horizontal="center"/>
    </xf>
    <xf numFmtId="172" fontId="20" fillId="0" borderId="7" xfId="0" applyNumberFormat="1" applyFont="1" applyBorder="1" applyAlignment="1" applyProtection="1">
      <alignment horizontal="center"/>
    </xf>
    <xf numFmtId="172" fontId="20" fillId="0" borderId="8" xfId="0" applyNumberFormat="1" applyFont="1" applyBorder="1" applyAlignment="1" applyProtection="1">
      <alignment horizontal="center"/>
    </xf>
    <xf numFmtId="172" fontId="20" fillId="0" borderId="9" xfId="0" applyNumberFormat="1" applyFont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4" fillId="0" borderId="0" xfId="0" applyFont="1" applyAlignment="1"/>
    <xf numFmtId="0" fontId="21" fillId="0" borderId="6" xfId="0" applyFont="1" applyBorder="1" applyAlignment="1" applyProtection="1">
      <alignment horizontal="left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0" fillId="0" borderId="0" xfId="0" applyFont="1" applyBorder="1" applyAlignment="1">
      <alignment horizontal="center"/>
    </xf>
    <xf numFmtId="0" fontId="7" fillId="0" borderId="65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" fillId="0" borderId="0" xfId="0" applyFont="1" applyAlignment="1"/>
    <xf numFmtId="0" fontId="0" fillId="0" borderId="0" xfId="0" applyAlignment="1">
      <alignment horizontal="left"/>
    </xf>
    <xf numFmtId="0" fontId="20" fillId="0" borderId="0" xfId="0" applyFont="1" applyAlignment="1">
      <alignment horizontal="center" vertical="center" wrapText="1"/>
    </xf>
    <xf numFmtId="0" fontId="7" fillId="0" borderId="6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21" fillId="0" borderId="0" xfId="0" applyFont="1" applyAlignment="1" applyProtection="1">
      <alignment horizontal="left"/>
      <protection locked="0"/>
    </xf>
    <xf numFmtId="0" fontId="21" fillId="0" borderId="0" xfId="0" applyFont="1" applyAlignment="1"/>
    <xf numFmtId="0" fontId="16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top"/>
    </xf>
    <xf numFmtId="0" fontId="14" fillId="0" borderId="0" xfId="0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43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37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3" fillId="0" borderId="69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/>
    </xf>
    <xf numFmtId="0" fontId="7" fillId="0" borderId="4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2" fillId="0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protection locked="0"/>
    </xf>
    <xf numFmtId="0" fontId="1" fillId="0" borderId="53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B51"/>
  <sheetViews>
    <sheetView topLeftCell="A34" zoomScaleNormal="100" workbookViewId="0">
      <selection activeCell="A16" sqref="A16:A18"/>
    </sheetView>
  </sheetViews>
  <sheetFormatPr defaultRowHeight="12" x14ac:dyDescent="0.2"/>
  <cols>
    <col min="1" max="1" width="104.42578125" style="7" customWidth="1"/>
    <col min="2" max="2" width="7.5703125" style="12" customWidth="1"/>
    <col min="3" max="3" width="26.85546875" style="6" customWidth="1"/>
    <col min="4" max="4" width="24" style="6" customWidth="1"/>
    <col min="5" max="5" width="27.28515625" style="6" customWidth="1"/>
    <col min="6" max="8" width="25" style="6" customWidth="1"/>
    <col min="9" max="9" width="31" style="6" customWidth="1"/>
    <col min="10" max="10" width="24.28515625" style="6" customWidth="1"/>
    <col min="11" max="11" width="13.85546875" style="6" customWidth="1"/>
    <col min="12" max="16384" width="9.140625" style="6"/>
  </cols>
  <sheetData>
    <row r="1" spans="1:14" ht="19.5" customHeight="1" x14ac:dyDescent="0.25">
      <c r="B1" s="7"/>
      <c r="C1" s="7"/>
      <c r="D1" s="7"/>
      <c r="E1" s="44"/>
      <c r="F1" s="62"/>
      <c r="G1" s="62"/>
      <c r="H1" s="62"/>
      <c r="I1" s="57"/>
      <c r="J1" s="40"/>
      <c r="K1" s="40"/>
    </row>
    <row r="2" spans="1:14" ht="21" customHeight="1" x14ac:dyDescent="0.2">
      <c r="A2" s="414" t="s">
        <v>146</v>
      </c>
      <c r="B2" s="414"/>
      <c r="C2" s="414"/>
      <c r="D2" s="414"/>
      <c r="E2" s="414"/>
      <c r="I2" s="59"/>
      <c r="J2" s="59"/>
      <c r="K2" s="58"/>
    </row>
    <row r="3" spans="1:14" ht="41.25" customHeight="1" thickBot="1" x14ac:dyDescent="0.25">
      <c r="A3" s="417" t="s">
        <v>85</v>
      </c>
      <c r="B3" s="417"/>
      <c r="C3" s="417"/>
      <c r="D3" s="417"/>
      <c r="E3" s="417"/>
      <c r="I3" s="63"/>
      <c r="J3" s="94" t="s">
        <v>29</v>
      </c>
      <c r="K3" s="42"/>
    </row>
    <row r="4" spans="1:14" ht="15.75" customHeight="1" x14ac:dyDescent="0.25">
      <c r="A4" s="401"/>
      <c r="B4" s="401"/>
      <c r="C4" s="401"/>
      <c r="D4" s="401"/>
      <c r="E4" s="401"/>
      <c r="F4" s="36"/>
      <c r="G4" s="36"/>
      <c r="H4" s="36"/>
      <c r="I4" s="46" t="s">
        <v>99</v>
      </c>
      <c r="J4" s="41" t="s">
        <v>63</v>
      </c>
    </row>
    <row r="5" spans="1:14" ht="15.75" customHeight="1" x14ac:dyDescent="0.25">
      <c r="A5" s="63"/>
      <c r="B5" s="63"/>
      <c r="C5" s="63"/>
      <c r="D5" s="63"/>
      <c r="E5" s="63"/>
      <c r="F5" s="36"/>
      <c r="G5" s="36"/>
      <c r="H5" s="36"/>
      <c r="I5" s="34" t="s">
        <v>92</v>
      </c>
      <c r="J5" s="64"/>
    </row>
    <row r="6" spans="1:14" ht="15" customHeight="1" x14ac:dyDescent="0.25">
      <c r="A6" s="403" t="s">
        <v>181</v>
      </c>
      <c r="B6" s="403"/>
      <c r="C6" s="403"/>
      <c r="D6" s="403"/>
      <c r="E6" s="403"/>
      <c r="I6" s="34" t="s">
        <v>30</v>
      </c>
      <c r="J6" s="68"/>
    </row>
    <row r="7" spans="1:14" s="9" customFormat="1" ht="15" customHeight="1" x14ac:dyDescent="0.25">
      <c r="A7" s="396" t="s">
        <v>93</v>
      </c>
      <c r="B7" s="396"/>
      <c r="C7" s="65"/>
      <c r="D7" s="65"/>
      <c r="E7" s="45"/>
      <c r="F7" s="60"/>
      <c r="G7" s="60"/>
      <c r="H7" s="60"/>
      <c r="I7" s="67" t="s">
        <v>45</v>
      </c>
      <c r="J7" s="68"/>
      <c r="K7" s="8"/>
    </row>
    <row r="8" spans="1:14" s="9" customFormat="1" ht="18" customHeight="1" x14ac:dyDescent="0.25">
      <c r="A8" s="396" t="s">
        <v>90</v>
      </c>
      <c r="B8" s="396"/>
      <c r="C8" s="402" t="s">
        <v>179</v>
      </c>
      <c r="D8" s="402"/>
      <c r="E8" s="61"/>
      <c r="F8" s="61"/>
      <c r="G8" s="334"/>
      <c r="H8" s="334"/>
      <c r="I8" s="67" t="s">
        <v>46</v>
      </c>
      <c r="J8" s="68"/>
      <c r="K8" s="8"/>
    </row>
    <row r="9" spans="1:14" s="9" customFormat="1" ht="18" customHeight="1" x14ac:dyDescent="0.25">
      <c r="A9" s="396" t="s">
        <v>87</v>
      </c>
      <c r="B9" s="416"/>
      <c r="C9" s="205" t="s">
        <v>180</v>
      </c>
      <c r="D9" s="205"/>
      <c r="E9" s="206"/>
      <c r="F9" s="206"/>
      <c r="G9" s="335"/>
      <c r="H9" s="335"/>
      <c r="I9" s="67" t="s">
        <v>76</v>
      </c>
      <c r="J9" s="68"/>
      <c r="K9" s="8"/>
    </row>
    <row r="10" spans="1:14" s="9" customFormat="1" ht="15" customHeight="1" x14ac:dyDescent="0.25">
      <c r="A10" s="421" t="s">
        <v>69</v>
      </c>
      <c r="B10" s="421"/>
      <c r="C10" s="50"/>
      <c r="D10" s="50"/>
      <c r="E10" s="45"/>
      <c r="F10" s="45"/>
      <c r="G10" s="45"/>
      <c r="H10" s="45"/>
      <c r="I10" s="34"/>
      <c r="J10" s="64"/>
      <c r="K10" s="8"/>
    </row>
    <row r="11" spans="1:14" s="9" customFormat="1" ht="19.5" customHeight="1" x14ac:dyDescent="0.25">
      <c r="A11" s="70" t="s">
        <v>84</v>
      </c>
      <c r="B11" s="422"/>
      <c r="C11" s="415"/>
      <c r="D11" s="71"/>
      <c r="E11" s="45"/>
      <c r="F11" s="45"/>
      <c r="G11" s="45"/>
      <c r="H11" s="45"/>
      <c r="I11" s="34" t="s">
        <v>28</v>
      </c>
      <c r="J11" s="68" t="s">
        <v>0</v>
      </c>
      <c r="K11" s="8"/>
    </row>
    <row r="12" spans="1:14" s="9" customFormat="1" ht="12" customHeight="1" x14ac:dyDescent="0.25">
      <c r="A12" s="65" t="s">
        <v>74</v>
      </c>
      <c r="B12" s="415"/>
      <c r="C12" s="415"/>
      <c r="D12" s="70"/>
      <c r="E12" s="45"/>
      <c r="F12" s="45"/>
      <c r="G12" s="45"/>
      <c r="H12" s="45"/>
      <c r="I12" s="34" t="s">
        <v>28</v>
      </c>
      <c r="J12" s="68" t="s">
        <v>1</v>
      </c>
      <c r="K12" s="8"/>
    </row>
    <row r="13" spans="1:14" s="9" customFormat="1" ht="15" customHeight="1" thickBot="1" x14ac:dyDescent="0.3">
      <c r="A13" s="65" t="s">
        <v>75</v>
      </c>
      <c r="B13" s="415"/>
      <c r="C13" s="415"/>
      <c r="D13" s="70"/>
      <c r="E13" s="45"/>
      <c r="F13" s="45"/>
      <c r="G13" s="45"/>
      <c r="H13" s="45"/>
      <c r="I13" s="34" t="s">
        <v>28</v>
      </c>
      <c r="J13" s="69" t="s">
        <v>27</v>
      </c>
      <c r="K13" s="8"/>
    </row>
    <row r="14" spans="1:14" ht="0.75" customHeight="1" x14ac:dyDescent="0.2">
      <c r="A14" s="398"/>
      <c r="B14" s="398"/>
      <c r="C14" s="398"/>
      <c r="D14" s="398"/>
      <c r="E14" s="398"/>
      <c r="F14" s="398"/>
      <c r="G14" s="398"/>
      <c r="H14" s="398"/>
      <c r="I14" s="398"/>
      <c r="J14" s="398"/>
    </row>
    <row r="15" spans="1:14" ht="27" customHeight="1" thickBot="1" x14ac:dyDescent="0.35">
      <c r="A15" s="404" t="s">
        <v>44</v>
      </c>
      <c r="B15" s="404"/>
      <c r="C15" s="404"/>
      <c r="D15" s="404"/>
      <c r="E15" s="404"/>
      <c r="F15" s="404"/>
      <c r="G15" s="404"/>
      <c r="H15" s="404"/>
      <c r="I15" s="404"/>
      <c r="J15" s="404"/>
    </row>
    <row r="16" spans="1:14" s="9" customFormat="1" ht="23.25" customHeight="1" thickBot="1" x14ac:dyDescent="0.25">
      <c r="A16" s="418" t="s">
        <v>3</v>
      </c>
      <c r="B16" s="393" t="s">
        <v>2</v>
      </c>
      <c r="C16" s="405" t="s">
        <v>145</v>
      </c>
      <c r="D16" s="406"/>
      <c r="E16" s="409" t="s">
        <v>88</v>
      </c>
      <c r="F16" s="410"/>
      <c r="G16" s="410"/>
      <c r="H16" s="410"/>
      <c r="I16" s="410"/>
      <c r="J16" s="411"/>
      <c r="K16" s="386"/>
      <c r="L16" s="387"/>
      <c r="M16" s="387"/>
      <c r="N16" s="387"/>
    </row>
    <row r="17" spans="1:80" ht="77.25" customHeight="1" thickBot="1" x14ac:dyDescent="0.25">
      <c r="A17" s="419"/>
      <c r="B17" s="394"/>
      <c r="C17" s="407"/>
      <c r="D17" s="408"/>
      <c r="E17" s="412" t="s">
        <v>154</v>
      </c>
      <c r="F17" s="413"/>
      <c r="G17" s="399" t="s">
        <v>156</v>
      </c>
      <c r="H17" s="400"/>
      <c r="I17" s="397" t="s">
        <v>155</v>
      </c>
      <c r="J17" s="397"/>
      <c r="L17" s="35"/>
    </row>
    <row r="18" spans="1:80" ht="56.25" customHeight="1" thickBot="1" x14ac:dyDescent="0.25">
      <c r="A18" s="420"/>
      <c r="B18" s="395"/>
      <c r="C18" s="89" t="s">
        <v>86</v>
      </c>
      <c r="D18" s="87" t="s">
        <v>47</v>
      </c>
      <c r="E18" s="121" t="s">
        <v>86</v>
      </c>
      <c r="F18" s="88" t="s">
        <v>47</v>
      </c>
      <c r="G18" s="89" t="s">
        <v>86</v>
      </c>
      <c r="H18" s="129" t="s">
        <v>47</v>
      </c>
      <c r="I18" s="121" t="s">
        <v>86</v>
      </c>
      <c r="J18" s="88" t="s">
        <v>89</v>
      </c>
    </row>
    <row r="19" spans="1:80" ht="18" customHeight="1" thickBot="1" x14ac:dyDescent="0.25">
      <c r="A19" s="133">
        <v>1</v>
      </c>
      <c r="B19" s="134" t="s">
        <v>4</v>
      </c>
      <c r="C19" s="90" t="s">
        <v>5</v>
      </c>
      <c r="D19" s="86" t="s">
        <v>55</v>
      </c>
      <c r="E19" s="131" t="s">
        <v>56</v>
      </c>
      <c r="F19" s="132" t="s">
        <v>57</v>
      </c>
      <c r="G19" s="90" t="s">
        <v>58</v>
      </c>
      <c r="H19" s="130" t="s">
        <v>59</v>
      </c>
      <c r="I19" s="365" t="s">
        <v>60</v>
      </c>
      <c r="J19" s="366" t="s">
        <v>61</v>
      </c>
    </row>
    <row r="20" spans="1:80" s="24" customFormat="1" ht="31.5" customHeight="1" thickBot="1" x14ac:dyDescent="0.35">
      <c r="A20" s="105" t="s">
        <v>80</v>
      </c>
      <c r="B20" s="96" t="s">
        <v>10</v>
      </c>
      <c r="C20" s="336" t="s">
        <v>6</v>
      </c>
      <c r="D20" s="242">
        <f>F20+H20+J20+'РАСХОДЫ 2'!D7+'РАСХОДЫ 2'!F7+'РАСХОДЫ 2'!H7+'РАСХОДЫ 2'!J7+'РАСХОДЫ 2'!L7</f>
        <v>159659</v>
      </c>
      <c r="E20" s="95" t="s">
        <v>6</v>
      </c>
      <c r="F20" s="242">
        <f>F22+F23</f>
        <v>159659</v>
      </c>
      <c r="G20" s="95" t="s">
        <v>6</v>
      </c>
      <c r="H20" s="350">
        <f>H22+H23</f>
        <v>0</v>
      </c>
      <c r="I20" s="367" t="s">
        <v>6</v>
      </c>
      <c r="J20" s="242">
        <f>J22+J23</f>
        <v>0</v>
      </c>
    </row>
    <row r="21" spans="1:80" ht="18" customHeight="1" x14ac:dyDescent="0.3">
      <c r="A21" s="106" t="s">
        <v>105</v>
      </c>
      <c r="B21" s="97"/>
      <c r="C21" s="337"/>
      <c r="D21" s="338"/>
      <c r="E21" s="91"/>
      <c r="F21" s="85"/>
      <c r="G21" s="91"/>
      <c r="H21" s="351"/>
      <c r="I21" s="368"/>
      <c r="J21" s="255"/>
    </row>
    <row r="22" spans="1:80" ht="24" customHeight="1" x14ac:dyDescent="0.3">
      <c r="A22" s="107" t="s">
        <v>106</v>
      </c>
      <c r="B22" s="98" t="s">
        <v>23</v>
      </c>
      <c r="C22" s="339" t="s">
        <v>6</v>
      </c>
      <c r="D22" s="340">
        <f>F22+H22+J22+'РАСХОДЫ 2'!D9+'РАСХОДЫ 2'!F9+'РАСХОДЫ 2'!H9+'РАСХОДЫ 2'!J9+'РАСХОДЫ 2'!L9</f>
        <v>154169</v>
      </c>
      <c r="E22" s="112" t="s">
        <v>6</v>
      </c>
      <c r="F22" s="251">
        <v>154169</v>
      </c>
      <c r="G22" s="112" t="s">
        <v>6</v>
      </c>
      <c r="H22" s="352"/>
      <c r="I22" s="369" t="s">
        <v>6</v>
      </c>
      <c r="J22" s="251"/>
    </row>
    <row r="23" spans="1:80" ht="27" customHeight="1" thickBot="1" x14ac:dyDescent="0.35">
      <c r="A23" s="108" t="s">
        <v>107</v>
      </c>
      <c r="B23" s="99" t="s">
        <v>24</v>
      </c>
      <c r="C23" s="341" t="s">
        <v>6</v>
      </c>
      <c r="D23" s="342">
        <f>F23+H23+J23+'РАСХОДЫ 2'!D10+'РАСХОДЫ 2'!F10+'РАСХОДЫ 2'!H10+'РАСХОДЫ 2'!J10+'РАСХОДЫ 2'!L10</f>
        <v>5490</v>
      </c>
      <c r="E23" s="113" t="s">
        <v>6</v>
      </c>
      <c r="F23" s="252">
        <v>5490</v>
      </c>
      <c r="G23" s="113" t="s">
        <v>6</v>
      </c>
      <c r="H23" s="353"/>
      <c r="I23" s="370" t="s">
        <v>6</v>
      </c>
      <c r="J23" s="252"/>
    </row>
    <row r="24" spans="1:80" s="24" customFormat="1" ht="50.25" customHeight="1" thickBot="1" x14ac:dyDescent="0.35">
      <c r="A24" s="105" t="s">
        <v>102</v>
      </c>
      <c r="B24" s="96" t="s">
        <v>11</v>
      </c>
      <c r="C24" s="336" t="s">
        <v>6</v>
      </c>
      <c r="D24" s="211">
        <f>F24+H24+J24+'РАСХОДЫ 2'!D11+'РАСХОДЫ 2'!F11+'РАСХОДЫ 2'!H11+'РАСХОДЫ 2'!J11+'РАСХОДЫ 2'!L11</f>
        <v>84530</v>
      </c>
      <c r="E24" s="95" t="s">
        <v>6</v>
      </c>
      <c r="F24" s="211">
        <f>F26+F27+F29</f>
        <v>0</v>
      </c>
      <c r="G24" s="95" t="s">
        <v>6</v>
      </c>
      <c r="H24" s="354">
        <f>H26+H27+H29</f>
        <v>0</v>
      </c>
      <c r="I24" s="367" t="s">
        <v>6</v>
      </c>
      <c r="J24" s="211">
        <f>J26+J27+J29</f>
        <v>0</v>
      </c>
    </row>
    <row r="25" spans="1:80" ht="16.5" customHeight="1" x14ac:dyDescent="0.3">
      <c r="A25" s="106" t="s">
        <v>108</v>
      </c>
      <c r="B25" s="100"/>
      <c r="C25" s="337"/>
      <c r="D25" s="343"/>
      <c r="E25" s="91"/>
      <c r="F25" s="255"/>
      <c r="G25" s="91"/>
      <c r="H25" s="355"/>
      <c r="I25" s="371"/>
      <c r="J25" s="259"/>
    </row>
    <row r="26" spans="1:80" ht="27" customHeight="1" x14ac:dyDescent="0.3">
      <c r="A26" s="107" t="s">
        <v>109</v>
      </c>
      <c r="B26" s="98" t="s">
        <v>14</v>
      </c>
      <c r="C26" s="339" t="s">
        <v>6</v>
      </c>
      <c r="D26" s="340">
        <f>F26+H26+J26+'РАСХОДЫ 2'!D13+'РАСХОДЫ 2'!F13+'РАСХОДЫ 2'!H13+'РАСХОДЫ 2'!J13+'РАСХОДЫ 2'!L13</f>
        <v>21582</v>
      </c>
      <c r="E26" s="112" t="s">
        <v>6</v>
      </c>
      <c r="F26" s="251"/>
      <c r="G26" s="112" t="s">
        <v>6</v>
      </c>
      <c r="H26" s="352"/>
      <c r="I26" s="369" t="s">
        <v>6</v>
      </c>
      <c r="J26" s="251"/>
    </row>
    <row r="27" spans="1:80" ht="23.25" customHeight="1" x14ac:dyDescent="0.3">
      <c r="A27" s="107" t="s">
        <v>110</v>
      </c>
      <c r="B27" s="98" t="s">
        <v>15</v>
      </c>
      <c r="C27" s="339" t="s">
        <v>6</v>
      </c>
      <c r="D27" s="340">
        <f>F27+H27+J27+'РАСХОДЫ 2'!D14+'РАСХОДЫ 2'!F14+'РАСХОДЫ 2'!H14+'РАСХОДЫ 2'!J14+'РАСХОДЫ 2'!L14</f>
        <v>59351</v>
      </c>
      <c r="E27" s="112" t="s">
        <v>6</v>
      </c>
      <c r="F27" s="251"/>
      <c r="G27" s="112" t="s">
        <v>6</v>
      </c>
      <c r="H27" s="352"/>
      <c r="I27" s="369" t="s">
        <v>6</v>
      </c>
      <c r="J27" s="251"/>
    </row>
    <row r="28" spans="1:80" ht="21" customHeight="1" x14ac:dyDescent="0.3">
      <c r="A28" s="109" t="s">
        <v>143</v>
      </c>
      <c r="B28" s="101" t="s">
        <v>16</v>
      </c>
      <c r="C28" s="339" t="s">
        <v>6</v>
      </c>
      <c r="D28" s="340">
        <f>F28+H28+J28+'РАСХОДЫ 2'!D15+'РАСХОДЫ 2'!F15+'РАСХОДЫ 2'!H15+'РАСХОДЫ 2'!J15+'РАСХОДЫ 2'!L15</f>
        <v>25898</v>
      </c>
      <c r="E28" s="112" t="s">
        <v>6</v>
      </c>
      <c r="F28" s="251"/>
      <c r="G28" s="112" t="s">
        <v>6</v>
      </c>
      <c r="H28" s="352"/>
      <c r="I28" s="369" t="s">
        <v>6</v>
      </c>
      <c r="J28" s="251"/>
    </row>
    <row r="29" spans="1:80" ht="28.5" customHeight="1" thickBot="1" x14ac:dyDescent="0.35">
      <c r="A29" s="108" t="s">
        <v>107</v>
      </c>
      <c r="B29" s="99" t="s">
        <v>25</v>
      </c>
      <c r="C29" s="341" t="s">
        <v>6</v>
      </c>
      <c r="D29" s="342">
        <f>F29+H29+J29+'РАСХОДЫ 2'!D16+'РАСХОДЫ 2'!F16+'РАСХОДЫ 2'!H16+'РАСХОДЫ 2'!J16+'РАСХОДЫ 2'!L16</f>
        <v>3597</v>
      </c>
      <c r="E29" s="113" t="s">
        <v>6</v>
      </c>
      <c r="F29" s="252"/>
      <c r="G29" s="113" t="s">
        <v>6</v>
      </c>
      <c r="H29" s="353"/>
      <c r="I29" s="370" t="s">
        <v>6</v>
      </c>
      <c r="J29" s="252"/>
    </row>
    <row r="30" spans="1:80" s="24" customFormat="1" ht="36.75" customHeight="1" thickBot="1" x14ac:dyDescent="0.35">
      <c r="A30" s="105" t="s">
        <v>52</v>
      </c>
      <c r="B30" s="96" t="s">
        <v>12</v>
      </c>
      <c r="C30" s="336" t="s">
        <v>6</v>
      </c>
      <c r="D30" s="211">
        <f>F30+H30+J30+'РАСХОДЫ 2'!D17+'РАСХОДЫ 2'!F17+'РАСХОДЫ 2'!H17+'РАСХОДЫ 2'!J17+'РАСХОДЫ 2'!L17</f>
        <v>121023</v>
      </c>
      <c r="E30" s="95" t="s">
        <v>6</v>
      </c>
      <c r="F30" s="202"/>
      <c r="G30" s="95" t="s">
        <v>6</v>
      </c>
      <c r="H30" s="356"/>
      <c r="I30" s="115" t="s">
        <v>6</v>
      </c>
      <c r="J30" s="202"/>
    </row>
    <row r="31" spans="1:80" s="24" customFormat="1" ht="40.5" customHeight="1" thickBot="1" x14ac:dyDescent="0.35">
      <c r="A31" s="105" t="s">
        <v>81</v>
      </c>
      <c r="B31" s="96" t="s">
        <v>13</v>
      </c>
      <c r="C31" s="336" t="s">
        <v>6</v>
      </c>
      <c r="D31" s="211">
        <f>F31+H31+J31+'РАСХОДЫ 2'!D18+'РАСХОДЫ 2'!F18+'РАСХОДЫ 2'!H18+'РАСХОДЫ 2'!J18+'РАСХОДЫ 2'!L18</f>
        <v>31708</v>
      </c>
      <c r="E31" s="95" t="s">
        <v>6</v>
      </c>
      <c r="F31" s="202"/>
      <c r="G31" s="95" t="s">
        <v>6</v>
      </c>
      <c r="H31" s="356"/>
      <c r="I31" s="115" t="s">
        <v>6</v>
      </c>
      <c r="J31" s="202"/>
    </row>
    <row r="32" spans="1:80" s="25" customFormat="1" ht="55.5" customHeight="1" thickBot="1" x14ac:dyDescent="0.35">
      <c r="A32" s="105" t="s">
        <v>82</v>
      </c>
      <c r="B32" s="96" t="s">
        <v>7</v>
      </c>
      <c r="C32" s="215">
        <f>E32+G32+I32+'РАСХОДЫ 2'!C19+'РАСХОДЫ 2'!E19+'РАСХОДЫ 2'!G19+'РАСХОДЫ 2'!I19+'РАСХОДЫ 2'!K19</f>
        <v>755600</v>
      </c>
      <c r="D32" s="211">
        <f>F32+H32+J32+'РАСХОДЫ 2'!D19+'РАСХОДЫ 2'!F19+'РАСХОДЫ 2'!H19+'РАСХОДЫ 2'!J19+'РАСХОДЫ 2'!L19</f>
        <v>396920</v>
      </c>
      <c r="E32" s="203">
        <v>293100</v>
      </c>
      <c r="F32" s="188">
        <f>F20+F24+F30+F31</f>
        <v>159659</v>
      </c>
      <c r="G32" s="203"/>
      <c r="H32" s="357">
        <f>H20+H24+H30+H31</f>
        <v>0</v>
      </c>
      <c r="I32" s="203"/>
      <c r="J32" s="188">
        <f>J20+J24+J30+J31</f>
        <v>0</v>
      </c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</row>
    <row r="33" spans="1:80" s="25" customFormat="1" ht="33" customHeight="1" thickBot="1" x14ac:dyDescent="0.35">
      <c r="A33" s="105" t="s">
        <v>96</v>
      </c>
      <c r="B33" s="96" t="s">
        <v>26</v>
      </c>
      <c r="C33" s="215">
        <f>E33+G33+I33+'РАСХОДЫ 2'!C20+'РАСХОДЫ 2'!E20+'РАСХОДЫ 2'!G20+'РАСХОДЫ 2'!I20+'РАСХОДЫ 2'!K20</f>
        <v>0</v>
      </c>
      <c r="D33" s="211">
        <f>F33+H33+J33+'РАСХОДЫ 2'!D20+'РАСХОДЫ 2'!F20+'РАСХОДЫ 2'!H20+'РАСХОДЫ 2'!J20+'РАСХОДЫ 2'!L20</f>
        <v>0</v>
      </c>
      <c r="E33" s="203"/>
      <c r="F33" s="202"/>
      <c r="G33" s="203"/>
      <c r="H33" s="356"/>
      <c r="I33" s="203"/>
      <c r="J33" s="202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</row>
    <row r="34" spans="1:80" s="11" customFormat="1" ht="12.75" customHeight="1" x14ac:dyDescent="0.3">
      <c r="A34" s="106" t="s">
        <v>112</v>
      </c>
      <c r="B34" s="102"/>
      <c r="C34" s="337"/>
      <c r="D34" s="343"/>
      <c r="E34" s="91"/>
      <c r="F34" s="255"/>
      <c r="G34" s="91"/>
      <c r="H34" s="358"/>
      <c r="I34" s="114"/>
      <c r="J34" s="85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</row>
    <row r="35" spans="1:80" s="11" customFormat="1" ht="32.25" x14ac:dyDescent="0.3">
      <c r="A35" s="107" t="s">
        <v>113</v>
      </c>
      <c r="B35" s="98" t="s">
        <v>38</v>
      </c>
      <c r="C35" s="339" t="s">
        <v>6</v>
      </c>
      <c r="D35" s="340">
        <f>F35+H35+J35+'РАСХОДЫ 2'!D22+'РАСХОДЫ 2'!F22+'РАСХОДЫ 2'!H22+'РАСХОДЫ 2'!J22+'РАСХОДЫ 2'!L22</f>
        <v>0</v>
      </c>
      <c r="E35" s="112" t="s">
        <v>6</v>
      </c>
      <c r="F35" s="251"/>
      <c r="G35" s="253" t="s">
        <v>6</v>
      </c>
      <c r="H35" s="352"/>
      <c r="I35" s="372" t="s">
        <v>6</v>
      </c>
      <c r="J35" s="251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</row>
    <row r="36" spans="1:80" s="11" customFormat="1" ht="28.5" customHeight="1" x14ac:dyDescent="0.3">
      <c r="A36" s="107" t="s">
        <v>117</v>
      </c>
      <c r="B36" s="98" t="s">
        <v>39</v>
      </c>
      <c r="C36" s="339" t="s">
        <v>6</v>
      </c>
      <c r="D36" s="243">
        <f>F36+H36+J36+'РАСХОДЫ 2'!D23+'РАСХОДЫ 2'!F23+'РАСХОДЫ 2'!H23+'РАСХОДЫ 2'!J23+'РАСХОДЫ 2'!L23</f>
        <v>0</v>
      </c>
      <c r="E36" s="112" t="s">
        <v>6</v>
      </c>
      <c r="F36" s="241">
        <f>F38+F39</f>
        <v>0</v>
      </c>
      <c r="G36" s="112" t="s">
        <v>6</v>
      </c>
      <c r="H36" s="359">
        <f>H38+H39</f>
        <v>0</v>
      </c>
      <c r="I36" s="373" t="s">
        <v>6</v>
      </c>
      <c r="J36" s="241">
        <f>J38+J39</f>
        <v>0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</row>
    <row r="37" spans="1:80" s="11" customFormat="1" ht="15.95" customHeight="1" x14ac:dyDescent="0.3">
      <c r="A37" s="110" t="s">
        <v>114</v>
      </c>
      <c r="B37" s="103"/>
      <c r="C37" s="344"/>
      <c r="D37" s="340"/>
      <c r="E37" s="92"/>
      <c r="F37" s="264"/>
      <c r="G37" s="92"/>
      <c r="H37" s="360"/>
      <c r="I37" s="116"/>
      <c r="J37" s="261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</row>
    <row r="38" spans="1:80" s="11" customFormat="1" ht="21" customHeight="1" x14ac:dyDescent="0.3">
      <c r="A38" s="109" t="s">
        <v>115</v>
      </c>
      <c r="B38" s="101" t="s">
        <v>40</v>
      </c>
      <c r="C38" s="339" t="s">
        <v>6</v>
      </c>
      <c r="D38" s="340">
        <f>F38+H38+J38+'РАСХОДЫ 2'!D25+'РАСХОДЫ 2'!F25+'РАСХОДЫ 2'!H25+'РАСХОДЫ 2'!J25+'РАСХОДЫ 2'!L25</f>
        <v>0</v>
      </c>
      <c r="E38" s="112" t="s">
        <v>6</v>
      </c>
      <c r="F38" s="251"/>
      <c r="G38" s="112" t="s">
        <v>6</v>
      </c>
      <c r="H38" s="361"/>
      <c r="I38" s="373" t="s">
        <v>6</v>
      </c>
      <c r="J38" s="262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</row>
    <row r="39" spans="1:80" s="11" customFormat="1" ht="19.5" customHeight="1" x14ac:dyDescent="0.3">
      <c r="A39" s="109" t="s">
        <v>116</v>
      </c>
      <c r="B39" s="101" t="s">
        <v>41</v>
      </c>
      <c r="C39" s="339" t="s">
        <v>6</v>
      </c>
      <c r="D39" s="340">
        <f>F39+H39+J39+'РАСХОДЫ 2'!D26+'РАСХОДЫ 2'!F26+'РАСХОДЫ 2'!H26+'РАСХОДЫ 2'!J26+'РАСХОДЫ 2'!L26</f>
        <v>0</v>
      </c>
      <c r="E39" s="112" t="s">
        <v>6</v>
      </c>
      <c r="F39" s="251"/>
      <c r="G39" s="112" t="s">
        <v>6</v>
      </c>
      <c r="H39" s="361"/>
      <c r="I39" s="373" t="s">
        <v>6</v>
      </c>
      <c r="J39" s="262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</row>
    <row r="40" spans="1:80" s="11" customFormat="1" ht="28.5" customHeight="1" x14ac:dyDescent="0.3">
      <c r="A40" s="107" t="s">
        <v>141</v>
      </c>
      <c r="B40" s="98" t="s">
        <v>118</v>
      </c>
      <c r="C40" s="339" t="s">
        <v>6</v>
      </c>
      <c r="D40" s="243">
        <f>F40+H40+J40+'РАСХОДЫ 2'!D27+'РАСХОДЫ 2'!F27+'РАСХОДЫ 2'!H27+'РАСХОДЫ 2'!J27+'РАСХОДЫ 2'!L27</f>
        <v>0</v>
      </c>
      <c r="E40" s="112" t="s">
        <v>6</v>
      </c>
      <c r="F40" s="241">
        <f>F42+F43</f>
        <v>0</v>
      </c>
      <c r="G40" s="112" t="s">
        <v>6</v>
      </c>
      <c r="H40" s="359">
        <f>H42+H43</f>
        <v>0</v>
      </c>
      <c r="I40" s="373" t="s">
        <v>6</v>
      </c>
      <c r="J40" s="241">
        <f>J42+J43</f>
        <v>0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</row>
    <row r="41" spans="1:80" s="11" customFormat="1" ht="15.95" customHeight="1" x14ac:dyDescent="0.25">
      <c r="A41" s="110" t="s">
        <v>114</v>
      </c>
      <c r="B41" s="103"/>
      <c r="C41" s="344"/>
      <c r="D41" s="345"/>
      <c r="E41" s="92"/>
      <c r="F41" s="261"/>
      <c r="G41" s="92"/>
      <c r="H41" s="360"/>
      <c r="I41" s="116"/>
      <c r="J41" s="261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</row>
    <row r="42" spans="1:80" s="11" customFormat="1" ht="19.5" customHeight="1" x14ac:dyDescent="0.25">
      <c r="A42" s="109" t="s">
        <v>115</v>
      </c>
      <c r="B42" s="101" t="s">
        <v>119</v>
      </c>
      <c r="C42" s="339" t="s">
        <v>6</v>
      </c>
      <c r="D42" s="345">
        <f>F42+H42+J42+'РАСХОДЫ 2'!D29+'РАСХОДЫ 2'!F29+'РАСХОДЫ 2'!H29+'РАСХОДЫ 2'!J29+'РАСХОДЫ 2'!L29</f>
        <v>0</v>
      </c>
      <c r="E42" s="112" t="s">
        <v>6</v>
      </c>
      <c r="F42" s="262"/>
      <c r="G42" s="112" t="s">
        <v>6</v>
      </c>
      <c r="H42" s="361"/>
      <c r="I42" s="373" t="s">
        <v>6</v>
      </c>
      <c r="J42" s="262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</row>
    <row r="43" spans="1:80" s="11" customFormat="1" ht="21" customHeight="1" thickBot="1" x14ac:dyDescent="0.3">
      <c r="A43" s="117" t="s">
        <v>116</v>
      </c>
      <c r="B43" s="118" t="s">
        <v>120</v>
      </c>
      <c r="C43" s="341" t="s">
        <v>6</v>
      </c>
      <c r="D43" s="346">
        <f>F43+H43+J43+'РАСХОДЫ 2'!D30+'РАСХОДЫ 2'!F30+'РАСХОДЫ 2'!H30+'РАСХОДЫ 2'!J30+'РАСХОДЫ 2'!L30</f>
        <v>0</v>
      </c>
      <c r="E43" s="113" t="s">
        <v>6</v>
      </c>
      <c r="F43" s="263"/>
      <c r="G43" s="113" t="s">
        <v>6</v>
      </c>
      <c r="H43" s="362"/>
      <c r="I43" s="374" t="s">
        <v>6</v>
      </c>
      <c r="J43" s="263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</row>
    <row r="44" spans="1:80" s="25" customFormat="1" ht="31.5" customHeight="1" thickBot="1" x14ac:dyDescent="0.35">
      <c r="A44" s="105" t="s">
        <v>97</v>
      </c>
      <c r="B44" s="96" t="s">
        <v>8</v>
      </c>
      <c r="C44" s="215">
        <f>E44+G44+I44+'РАСХОДЫ 2'!C31+'РАСХОДЫ 2'!E31+'РАСХОДЫ 2'!G31+'РАСХОДЫ 2'!I31+'РАСХОДЫ 2'!K31</f>
        <v>490885</v>
      </c>
      <c r="D44" s="211">
        <f>F44+H44+J44+'РАСХОДЫ 2'!D31+'РАСХОДЫ 2'!F31+'РАСХОДЫ 2'!H31+'РАСХОДЫ 2'!J31+'РАСХОДЫ 2'!L31</f>
        <v>160829</v>
      </c>
      <c r="E44" s="203">
        <v>88300</v>
      </c>
      <c r="F44" s="202">
        <v>46885</v>
      </c>
      <c r="G44" s="203"/>
      <c r="H44" s="356"/>
      <c r="I44" s="203"/>
      <c r="J44" s="202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</row>
    <row r="45" spans="1:80" s="11" customFormat="1" ht="19.5" customHeight="1" x14ac:dyDescent="0.3">
      <c r="A45" s="106" t="s">
        <v>112</v>
      </c>
      <c r="B45" s="100"/>
      <c r="C45" s="337"/>
      <c r="D45" s="347"/>
      <c r="E45" s="91"/>
      <c r="F45" s="255"/>
      <c r="G45" s="91"/>
      <c r="H45" s="358"/>
      <c r="I45" s="114"/>
      <c r="J45" s="85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</row>
    <row r="46" spans="1:80" s="11" customFormat="1" ht="26.25" customHeight="1" thickBot="1" x14ac:dyDescent="0.35">
      <c r="A46" s="108" t="s">
        <v>121</v>
      </c>
      <c r="B46" s="118" t="s">
        <v>126</v>
      </c>
      <c r="C46" s="341" t="s">
        <v>6</v>
      </c>
      <c r="D46" s="346">
        <f>F46+H46+J46+'РАСХОДЫ 2'!D33+'РАСХОДЫ 2'!F33+'РАСХОДЫ 2'!H33+'РАСХОДЫ 2'!J33+'РАСХОДЫ 2'!L33</f>
        <v>114032</v>
      </c>
      <c r="E46" s="113" t="s">
        <v>6</v>
      </c>
      <c r="F46" s="263">
        <v>46885</v>
      </c>
      <c r="G46" s="113" t="s">
        <v>6</v>
      </c>
      <c r="H46" s="353"/>
      <c r="I46" s="374" t="s">
        <v>6</v>
      </c>
      <c r="J46" s="252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</row>
    <row r="47" spans="1:80" s="25" customFormat="1" ht="54" customHeight="1" thickBot="1" x14ac:dyDescent="0.35">
      <c r="A47" s="105" t="s">
        <v>147</v>
      </c>
      <c r="B47" s="96" t="s">
        <v>9</v>
      </c>
      <c r="C47" s="215">
        <f>E47+G47+I47+'РАСХОДЫ 2'!C34+'РАСХОДЫ 2'!E34+'РАСХОДЫ 2'!G34+'РАСХОДЫ 2'!I34+'РАСХОДЫ 2'!K34</f>
        <v>1246485</v>
      </c>
      <c r="D47" s="211">
        <f>F47+H47+J47+'РАСХОДЫ 2'!D34+'РАСХОДЫ 2'!F34+'РАСХОДЫ 2'!H34+'РАСХОДЫ 2'!J34+'РАСХОДЫ 2'!L34</f>
        <v>557749</v>
      </c>
      <c r="E47" s="187">
        <f t="shared" ref="E47:J47" si="0">E32+E33+E44</f>
        <v>381400</v>
      </c>
      <c r="F47" s="188">
        <f t="shared" si="0"/>
        <v>206544</v>
      </c>
      <c r="G47" s="187">
        <f t="shared" si="0"/>
        <v>0</v>
      </c>
      <c r="H47" s="357">
        <f t="shared" si="0"/>
        <v>0</v>
      </c>
      <c r="I47" s="187">
        <f t="shared" si="0"/>
        <v>0</v>
      </c>
      <c r="J47" s="188">
        <f t="shared" si="0"/>
        <v>0</v>
      </c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</row>
    <row r="48" spans="1:80" s="11" customFormat="1" ht="19.5" customHeight="1" x14ac:dyDescent="0.3">
      <c r="A48" s="119" t="s">
        <v>111</v>
      </c>
      <c r="B48" s="100"/>
      <c r="C48" s="337"/>
      <c r="D48" s="348"/>
      <c r="E48" s="91"/>
      <c r="F48" s="265"/>
      <c r="G48" s="91"/>
      <c r="H48" s="363"/>
      <c r="I48" s="114"/>
      <c r="J48" s="5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</row>
    <row r="49" spans="1:80" s="25" customFormat="1" ht="28.5" customHeight="1" thickBot="1" x14ac:dyDescent="0.35">
      <c r="A49" s="111" t="s">
        <v>127</v>
      </c>
      <c r="B49" s="104" t="s">
        <v>128</v>
      </c>
      <c r="C49" s="349" t="s">
        <v>6</v>
      </c>
      <c r="D49" s="216">
        <f>F49+H49+J49+'РАСХОДЫ 2'!D36+'РАСХОДЫ 2'!F36+'РАСХОДЫ 2'!H36+'РАСХОДЫ 2'!J36+'РАСХОДЫ 2'!L36</f>
        <v>0</v>
      </c>
      <c r="E49" s="93" t="s">
        <v>6</v>
      </c>
      <c r="F49" s="204"/>
      <c r="G49" s="93" t="s">
        <v>6</v>
      </c>
      <c r="H49" s="364"/>
      <c r="I49" s="375" t="s">
        <v>6</v>
      </c>
      <c r="J49" s="20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</row>
    <row r="50" spans="1:80" s="11" customFormat="1" ht="19.5" customHeight="1" x14ac:dyDescent="0.25">
      <c r="A50" s="15"/>
      <c r="B50" s="2"/>
      <c r="C50" s="74"/>
      <c r="D50" s="10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</row>
    <row r="51" spans="1:80" ht="22.5" customHeight="1" x14ac:dyDescent="0.25">
      <c r="A51" s="66" t="s">
        <v>95</v>
      </c>
      <c r="B51" s="37"/>
      <c r="C51" s="29"/>
      <c r="D51" s="29"/>
      <c r="E51" s="29"/>
      <c r="F51" s="29"/>
      <c r="G51" s="29"/>
      <c r="H51" s="29"/>
      <c r="I51" s="29"/>
      <c r="J51" s="29"/>
    </row>
  </sheetData>
  <sheetProtection password="CE20" sheet="1"/>
  <mergeCells count="21">
    <mergeCell ref="A2:E2"/>
    <mergeCell ref="B12:C12"/>
    <mergeCell ref="B13:C13"/>
    <mergeCell ref="A9:B9"/>
    <mergeCell ref="A3:E3"/>
    <mergeCell ref="A16:A18"/>
    <mergeCell ref="A10:B10"/>
    <mergeCell ref="B11:C11"/>
    <mergeCell ref="A4:E4"/>
    <mergeCell ref="C8:D8"/>
    <mergeCell ref="A6:E6"/>
    <mergeCell ref="A15:J15"/>
    <mergeCell ref="C16:D17"/>
    <mergeCell ref="E16:J16"/>
    <mergeCell ref="E17:F17"/>
    <mergeCell ref="B16:B18"/>
    <mergeCell ref="A7:B7"/>
    <mergeCell ref="A8:B8"/>
    <mergeCell ref="I17:J17"/>
    <mergeCell ref="A14:J14"/>
    <mergeCell ref="G17:H17"/>
  </mergeCells>
  <phoneticPr fontId="0" type="noConversion"/>
  <pageMargins left="0.59055118110236227" right="0.59055118110236227" top="0.59055118110236227" bottom="0" header="0.19685039370078741" footer="0"/>
  <pageSetup paperSize="9" scale="4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48B2"/>
    <pageSetUpPr fitToPage="1"/>
  </sheetPr>
  <dimension ref="A2:O21"/>
  <sheetViews>
    <sheetView zoomScaleNormal="100" workbookViewId="0">
      <selection activeCell="E17" sqref="E17"/>
    </sheetView>
  </sheetViews>
  <sheetFormatPr defaultRowHeight="12.75" x14ac:dyDescent="0.2"/>
  <cols>
    <col min="1" max="1" width="49.28515625" style="1" customWidth="1"/>
    <col min="2" max="2" width="6.5703125" style="1" customWidth="1"/>
    <col min="3" max="3" width="14.42578125" style="1" customWidth="1"/>
    <col min="4" max="4" width="12.85546875" style="1" customWidth="1"/>
    <col min="5" max="6" width="14.7109375" style="1" customWidth="1"/>
    <col min="7" max="7" width="12.42578125" style="1" customWidth="1"/>
    <col min="8" max="11" width="14.7109375" style="1" customWidth="1"/>
    <col min="12" max="12" width="14" style="1" customWidth="1"/>
    <col min="13" max="13" width="12.7109375" style="1" customWidth="1"/>
    <col min="14" max="14" width="14.7109375" style="1" customWidth="1"/>
    <col min="15" max="16384" width="9.140625" style="1"/>
  </cols>
  <sheetData>
    <row r="2" spans="1:14" ht="16.5" customHeight="1" x14ac:dyDescent="0.3">
      <c r="D2" s="77"/>
      <c r="M2" s="426" t="s">
        <v>73</v>
      </c>
      <c r="N2" s="426"/>
    </row>
    <row r="3" spans="1:14" s="14" customFormat="1" ht="20.25" customHeight="1" thickBot="1" x14ac:dyDescent="0.3">
      <c r="A3" s="427" t="s">
        <v>169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</row>
    <row r="4" spans="1:14" ht="20.100000000000001" customHeight="1" thickBot="1" x14ac:dyDescent="0.25">
      <c r="A4" s="431" t="s">
        <v>3</v>
      </c>
      <c r="B4" s="433" t="s">
        <v>17</v>
      </c>
      <c r="C4" s="437" t="s">
        <v>149</v>
      </c>
      <c r="D4" s="438"/>
      <c r="E4" s="439"/>
      <c r="F4" s="409" t="s">
        <v>88</v>
      </c>
      <c r="G4" s="410"/>
      <c r="H4" s="410"/>
      <c r="I4" s="410"/>
      <c r="J4" s="410"/>
      <c r="K4" s="410"/>
      <c r="L4" s="410"/>
      <c r="M4" s="410"/>
      <c r="N4" s="411"/>
    </row>
    <row r="5" spans="1:14" ht="87" customHeight="1" thickBot="1" x14ac:dyDescent="0.25">
      <c r="A5" s="432"/>
      <c r="B5" s="434"/>
      <c r="C5" s="440"/>
      <c r="D5" s="441"/>
      <c r="E5" s="442"/>
      <c r="F5" s="397" t="s">
        <v>148</v>
      </c>
      <c r="G5" s="397"/>
      <c r="H5" s="397"/>
      <c r="I5" s="400" t="s">
        <v>156</v>
      </c>
      <c r="J5" s="436"/>
      <c r="K5" s="399"/>
      <c r="L5" s="428" t="s">
        <v>155</v>
      </c>
      <c r="M5" s="429"/>
      <c r="N5" s="430"/>
    </row>
    <row r="6" spans="1:14" s="13" customFormat="1" ht="84" customHeight="1" thickBot="1" x14ac:dyDescent="0.25">
      <c r="A6" s="432"/>
      <c r="B6" s="435"/>
      <c r="C6" s="157" t="s">
        <v>54</v>
      </c>
      <c r="D6" s="158" t="s">
        <v>62</v>
      </c>
      <c r="E6" s="159" t="s">
        <v>43</v>
      </c>
      <c r="F6" s="160" t="s">
        <v>54</v>
      </c>
      <c r="G6" s="161" t="s">
        <v>62</v>
      </c>
      <c r="H6" s="159" t="s">
        <v>43</v>
      </c>
      <c r="I6" s="195" t="s">
        <v>54</v>
      </c>
      <c r="J6" s="196" t="s">
        <v>62</v>
      </c>
      <c r="K6" s="197" t="s">
        <v>43</v>
      </c>
      <c r="L6" s="195" t="s">
        <v>54</v>
      </c>
      <c r="M6" s="196" t="s">
        <v>62</v>
      </c>
      <c r="N6" s="197" t="s">
        <v>43</v>
      </c>
    </row>
    <row r="7" spans="1:14" ht="14.1" customHeight="1" thickBot="1" x14ac:dyDescent="0.25">
      <c r="A7" s="162">
        <v>1</v>
      </c>
      <c r="B7" s="163" t="s">
        <v>4</v>
      </c>
      <c r="C7" s="164" t="s">
        <v>5</v>
      </c>
      <c r="D7" s="165">
        <v>4</v>
      </c>
      <c r="E7" s="166">
        <v>5</v>
      </c>
      <c r="F7" s="167">
        <v>6</v>
      </c>
      <c r="G7" s="168">
        <v>7</v>
      </c>
      <c r="H7" s="169">
        <v>8</v>
      </c>
      <c r="I7" s="164" t="s">
        <v>60</v>
      </c>
      <c r="J7" s="165">
        <v>10</v>
      </c>
      <c r="K7" s="166">
        <v>11</v>
      </c>
      <c r="L7" s="167">
        <v>12</v>
      </c>
      <c r="M7" s="168">
        <v>13</v>
      </c>
      <c r="N7" s="169">
        <v>14</v>
      </c>
    </row>
    <row r="8" spans="1:14" s="26" customFormat="1" ht="26.25" customHeight="1" thickBot="1" x14ac:dyDescent="0.35">
      <c r="A8" s="135" t="s">
        <v>48</v>
      </c>
      <c r="B8" s="122" t="s">
        <v>18</v>
      </c>
      <c r="C8" s="207">
        <f>F8+I8+L8+'ЧИСЛЕННОСТЬ 2'!C8+'ЧИСЛЕННОСТЬ 2'!F8+'ЧИСЛЕННОСТЬ 2'!I8+'ЧИСЛЕННОСТЬ 2'!L8+'ЧИСЛЕННОСТЬ 2'!O8</f>
        <v>1</v>
      </c>
      <c r="D8" s="208">
        <f>G8+J8+M8+'ЧИСЛЕННОСТЬ 2'!D8+'ЧИСЛЕННОСТЬ 2'!G8+'ЧИСЛЕННОСТЬ 2'!J8+'ЧИСЛЕННОСТЬ 2'!M8+'ЧИСЛЕННОСТЬ 2'!P8</f>
        <v>1</v>
      </c>
      <c r="E8" s="202">
        <f>H8+K8+N8+'ЧИСЛЕННОСТЬ 2'!E8+'ЧИСЛЕННОСТЬ 2'!H8+'ЧИСЛЕННОСТЬ 2'!K8+'ЧИСЛЕННОСТЬ 2'!N8+'ЧИСЛЕННОСТЬ 2'!Q8</f>
        <v>1</v>
      </c>
      <c r="F8" s="207">
        <v>1</v>
      </c>
      <c r="G8" s="208">
        <v>1</v>
      </c>
      <c r="H8" s="202">
        <v>1</v>
      </c>
      <c r="I8" s="199"/>
      <c r="J8" s="200"/>
      <c r="K8" s="188"/>
      <c r="L8" s="207"/>
      <c r="M8" s="208"/>
      <c r="N8" s="202"/>
    </row>
    <row r="9" spans="1:14" s="26" customFormat="1" ht="36" customHeight="1" thickBot="1" x14ac:dyDescent="0.35">
      <c r="A9" s="127" t="s">
        <v>66</v>
      </c>
      <c r="B9" s="122" t="s">
        <v>19</v>
      </c>
      <c r="C9" s="209">
        <f>F9+I9+L9+'ЧИСЛЕННОСТЬ 2'!C9+'ЧИСЛЕННОСТЬ 2'!F9+'ЧИСЛЕННОСТЬ 2'!I9+'ЧИСЛЕННОСТЬ 2'!L9+'ЧИСЛЕННОСТЬ 2'!O9</f>
        <v>1</v>
      </c>
      <c r="D9" s="210">
        <f>G9+J9+M9+'ЧИСЛЕННОСТЬ 2'!D9+'ЧИСЛЕННОСТЬ 2'!G9+'ЧИСЛЕННОСТЬ 2'!J9+'ЧИСЛЕННОСТЬ 2'!M9+'ЧИСЛЕННОСТЬ 2'!P9</f>
        <v>1</v>
      </c>
      <c r="E9" s="211">
        <f>H9+K9+N9+'ЧИСЛЕННОСТЬ 2'!E9+'ЧИСЛЕННОСТЬ 2'!H9+'ЧИСЛЕННОСТЬ 2'!K9+'ЧИСЛЕННОСТЬ 2'!N9+'ЧИСЛЕННОСТЬ 2'!Q9</f>
        <v>1</v>
      </c>
      <c r="F9" s="209"/>
      <c r="G9" s="210"/>
      <c r="H9" s="211"/>
      <c r="I9" s="209">
        <f t="shared" ref="I9:N9" si="0">I11+I12+I13+I14+I15</f>
        <v>0</v>
      </c>
      <c r="J9" s="210">
        <f t="shared" si="0"/>
        <v>0</v>
      </c>
      <c r="K9" s="211">
        <f t="shared" si="0"/>
        <v>0</v>
      </c>
      <c r="L9" s="209">
        <f t="shared" si="0"/>
        <v>0</v>
      </c>
      <c r="M9" s="210">
        <f t="shared" si="0"/>
        <v>0</v>
      </c>
      <c r="N9" s="211">
        <f t="shared" si="0"/>
        <v>0</v>
      </c>
    </row>
    <row r="10" spans="1:14" ht="19.5" customHeight="1" x14ac:dyDescent="0.2">
      <c r="A10" s="154" t="s">
        <v>122</v>
      </c>
      <c r="B10" s="123"/>
      <c r="C10" s="217"/>
      <c r="D10" s="218"/>
      <c r="E10" s="219"/>
      <c r="F10" s="217"/>
      <c r="G10" s="218"/>
      <c r="H10" s="219"/>
      <c r="I10" s="124"/>
      <c r="J10" s="125"/>
      <c r="K10" s="126"/>
      <c r="L10" s="212"/>
      <c r="M10" s="213"/>
      <c r="N10" s="214"/>
    </row>
    <row r="11" spans="1:14" ht="19.5" customHeight="1" x14ac:dyDescent="0.3">
      <c r="A11" s="144" t="s">
        <v>123</v>
      </c>
      <c r="B11" s="23" t="s">
        <v>32</v>
      </c>
      <c r="C11" s="376">
        <f>F11+I11+L11+'ЧИСЛЕННОСТЬ 2'!C11+'ЧИСЛЕННОСТЬ 2'!F11+'ЧИСЛЕННОСТЬ 2'!I11+'ЧИСЛЕННОСТЬ 2'!L11+'ЧИСЛЕННОСТЬ 2'!O11</f>
        <v>0</v>
      </c>
      <c r="D11" s="377">
        <f>G11+J11+M11+'ЧИСЛЕННОСТЬ 2'!D11+'ЧИСЛЕННОСТЬ 2'!G11+'ЧИСЛЕННОСТЬ 2'!J11+'ЧИСЛЕННОСТЬ 2'!M11+'ЧИСЛЕННОСТЬ 2'!P11</f>
        <v>0</v>
      </c>
      <c r="E11" s="378">
        <f>H11+K11+N11+'ЧИСЛЕННОСТЬ 2'!E11+'ЧИСЛЕННОСТЬ 2'!H11+'ЧИСЛЕННОСТЬ 2'!K11+'ЧИСЛЕННОСТЬ 2'!N11+'ЧИСЛЕННОСТЬ 2'!Q11</f>
        <v>0</v>
      </c>
      <c r="F11" s="266"/>
      <c r="G11" s="267"/>
      <c r="H11" s="268"/>
      <c r="I11" s="294"/>
      <c r="J11" s="287"/>
      <c r="K11" s="295"/>
      <c r="L11" s="276"/>
      <c r="M11" s="277"/>
      <c r="N11" s="278"/>
    </row>
    <row r="12" spans="1:14" ht="22.5" customHeight="1" x14ac:dyDescent="0.3">
      <c r="A12" s="144" t="s">
        <v>49</v>
      </c>
      <c r="B12" s="20" t="s">
        <v>20</v>
      </c>
      <c r="C12" s="379">
        <f>F12+I12+L12+'ЧИСЛЕННОСТЬ 2'!C12+'ЧИСЛЕННОСТЬ 2'!F12+'ЧИСЛЕННОСТЬ 2'!I12+'ЧИСЛЕННОСТЬ 2'!L12+'ЧИСЛЕННОСТЬ 2'!O12</f>
        <v>0</v>
      </c>
      <c r="D12" s="380">
        <f>G12+J12+M12+'ЧИСЛЕННОСТЬ 2'!D12+'ЧИСЛЕННОСТЬ 2'!G12+'ЧИСЛЕННОСТЬ 2'!J12+'ЧИСЛЕННОСТЬ 2'!M12+'ЧИСЛЕННОСТЬ 2'!P12</f>
        <v>0</v>
      </c>
      <c r="E12" s="340">
        <f>H12+K12+N12+'ЧИСЛЕННОСТЬ 2'!E12+'ЧИСЛЕННОСТЬ 2'!H12+'ЧИСЛЕННОСТЬ 2'!K12+'ЧИСЛЕННОСТЬ 2'!N12+'ЧИСЛЕННОСТЬ 2'!Q12</f>
        <v>0</v>
      </c>
      <c r="F12" s="269"/>
      <c r="G12" s="270"/>
      <c r="H12" s="271"/>
      <c r="I12" s="288"/>
      <c r="J12" s="289"/>
      <c r="K12" s="296"/>
      <c r="L12" s="279"/>
      <c r="M12" s="280"/>
      <c r="N12" s="281"/>
    </row>
    <row r="13" spans="1:14" ht="23.25" customHeight="1" x14ac:dyDescent="0.3">
      <c r="A13" s="144" t="s">
        <v>50</v>
      </c>
      <c r="B13" s="20" t="s">
        <v>21</v>
      </c>
      <c r="C13" s="379">
        <f>F13+I13+L13+'ЧИСЛЕННОСТЬ 2'!C13+'ЧИСЛЕННОСТЬ 2'!F13+'ЧИСЛЕННОСТЬ 2'!I13+'ЧИСЛЕННОСТЬ 2'!L13+'ЧИСЛЕННОСТЬ 2'!O13</f>
        <v>0</v>
      </c>
      <c r="D13" s="380">
        <f>G13+J13+M13+'ЧИСЛЕННОСТЬ 2'!D13+'ЧИСЛЕННОСТЬ 2'!G13+'ЧИСЛЕННОСТЬ 2'!J13+'ЧИСЛЕННОСТЬ 2'!M13+'ЧИСЛЕННОСТЬ 2'!P13</f>
        <v>0</v>
      </c>
      <c r="E13" s="340">
        <f>H13+K13+N13+'ЧИСЛЕННОСТЬ 2'!E13+'ЧИСЛЕННОСТЬ 2'!H13+'ЧИСЛЕННОСТЬ 2'!K13+'ЧИСЛЕННОСТЬ 2'!N13+'ЧИСЛЕННОСТЬ 2'!Q13</f>
        <v>0</v>
      </c>
      <c r="F13" s="269"/>
      <c r="G13" s="270"/>
      <c r="H13" s="271"/>
      <c r="I13" s="288"/>
      <c r="J13" s="289"/>
      <c r="K13" s="296"/>
      <c r="L13" s="279"/>
      <c r="M13" s="280"/>
      <c r="N13" s="281"/>
    </row>
    <row r="14" spans="1:14" ht="23.25" customHeight="1" x14ac:dyDescent="0.3">
      <c r="A14" s="144" t="s">
        <v>51</v>
      </c>
      <c r="B14" s="20" t="s">
        <v>22</v>
      </c>
      <c r="C14" s="381">
        <f>F14+I14+L14+'ЧИСЛЕННОСТЬ 2'!C14+'ЧИСЛЕННОСТЬ 2'!F14+'ЧИСЛЕННОСТЬ 2'!I14+'ЧИСЛЕННОСТЬ 2'!L14+'ЧИСЛЕННОСТЬ 2'!O14</f>
        <v>1</v>
      </c>
      <c r="D14" s="382">
        <f>G14+J14+M14+'ЧИСЛЕННОСТЬ 2'!D14+'ЧИСЛЕННОСТЬ 2'!G14+'ЧИСЛЕННОСТЬ 2'!J14+'ЧИСЛЕННОСТЬ 2'!M14+'ЧИСЛЕННОСТЬ 2'!P14</f>
        <v>1</v>
      </c>
      <c r="E14" s="383">
        <f>H14+K14+N14+'ЧИСЛЕННОСТЬ 2'!E14+'ЧИСЛЕННОСТЬ 2'!H14+'ЧИСЛЕННОСТЬ 2'!K14+'ЧИСЛЕННОСТЬ 2'!N14+'ЧИСЛЕННОСТЬ 2'!Q14</f>
        <v>1</v>
      </c>
      <c r="F14" s="272"/>
      <c r="G14" s="218"/>
      <c r="H14" s="219"/>
      <c r="I14" s="290"/>
      <c r="J14" s="291"/>
      <c r="K14" s="297"/>
      <c r="L14" s="282"/>
      <c r="M14" s="213"/>
      <c r="N14" s="214"/>
    </row>
    <row r="15" spans="1:14" ht="20.25" customHeight="1" thickBot="1" x14ac:dyDescent="0.35">
      <c r="A15" s="155" t="s">
        <v>124</v>
      </c>
      <c r="B15" s="21" t="s">
        <v>31</v>
      </c>
      <c r="C15" s="384">
        <f>F15+I15+L15+'ЧИСЛЕННОСТЬ 2'!C15+'ЧИСЛЕННОСТЬ 2'!F15+'ЧИСЛЕННОСТЬ 2'!I15+'ЧИСЛЕННОСТЬ 2'!L15+'ЧИСЛЕННОСТЬ 2'!O15</f>
        <v>0</v>
      </c>
      <c r="D15" s="385">
        <f>G15+J15+M15+'ЧИСЛЕННОСТЬ 2'!D15+'ЧИСЛЕННОСТЬ 2'!G15+'ЧИСЛЕННОСТЬ 2'!J15+'ЧИСЛЕННОСТЬ 2'!M15+'ЧИСЛЕННОСТЬ 2'!P15</f>
        <v>0</v>
      </c>
      <c r="E15" s="342">
        <f>H15+K15+N15+'ЧИСЛЕННОСТЬ 2'!E15+'ЧИСЛЕННОСТЬ 2'!H15+'ЧИСЛЕННОСТЬ 2'!K15+'ЧИСЛЕННОСТЬ 2'!N15+'ЧИСЛЕННОСТЬ 2'!Q15</f>
        <v>0</v>
      </c>
      <c r="F15" s="273"/>
      <c r="G15" s="274"/>
      <c r="H15" s="275"/>
      <c r="I15" s="292"/>
      <c r="J15" s="293"/>
      <c r="K15" s="298"/>
      <c r="L15" s="283"/>
      <c r="M15" s="284"/>
      <c r="N15" s="285"/>
    </row>
    <row r="16" spans="1:14" s="26" customFormat="1" ht="31.5" customHeight="1" thickBot="1" x14ac:dyDescent="0.35">
      <c r="A16" s="136" t="s">
        <v>53</v>
      </c>
      <c r="B16" s="122" t="s">
        <v>33</v>
      </c>
      <c r="C16" s="209">
        <f>F16+I16+L16+'ЧИСЛЕННОСТЬ 2'!C16+'ЧИСЛЕННОСТЬ 2'!F16+'ЧИСЛЕННОСТЬ 2'!I16+'ЧИСЛЕННОСТЬ 2'!L16+'ЧИСЛЕННОСТЬ 2'!O16</f>
        <v>1.9</v>
      </c>
      <c r="D16" s="210">
        <f>G16+J16+M16+'ЧИСЛЕННОСТЬ 2'!D16+'ЧИСЛЕННОСТЬ 2'!G16+'ЧИСЛЕННОСТЬ 2'!J16+'ЧИСЛЕННОСТЬ 2'!M16+'ЧИСЛЕННОСТЬ 2'!P16</f>
        <v>1.9</v>
      </c>
      <c r="E16" s="211">
        <f>H16+K16+N16+'ЧИСЛЕННОСТЬ 2'!E16+'ЧИСЛЕННОСТЬ 2'!H16+'ЧИСЛЕННОСТЬ 2'!K16+'ЧИСЛЕННОСТЬ 2'!N16+'ЧИСЛЕННОСТЬ 2'!Q16</f>
        <v>3.4</v>
      </c>
      <c r="F16" s="209"/>
      <c r="G16" s="210"/>
      <c r="H16" s="211"/>
      <c r="I16" s="207"/>
      <c r="J16" s="208"/>
      <c r="K16" s="202"/>
      <c r="L16" s="209"/>
      <c r="M16" s="210"/>
      <c r="N16" s="211"/>
    </row>
    <row r="17" spans="1:15" s="26" customFormat="1" ht="35.25" customHeight="1" thickBot="1" x14ac:dyDescent="0.35">
      <c r="A17" s="136" t="s">
        <v>64</v>
      </c>
      <c r="B17" s="122" t="s">
        <v>34</v>
      </c>
      <c r="C17" s="209">
        <f>F17+I17+L17+'ЧИСЛЕННОСТЬ 2'!C17+'ЧИСЛЕННОСТЬ 2'!F17+'ЧИСЛЕННОСТЬ 2'!I17+'ЧИСЛЕННОСТЬ 2'!L17+'ЧИСЛЕННОСТЬ 2'!O17</f>
        <v>0.5</v>
      </c>
      <c r="D17" s="210">
        <f>G17+J17+M17+'ЧИСЛЕННОСТЬ 2'!D17+'ЧИСЛЕННОСТЬ 2'!G17+'ЧИСЛЕННОСТЬ 2'!J17+'ЧИСЛЕННОСТЬ 2'!M17+'ЧИСЛЕННОСТЬ 2'!P17</f>
        <v>0.5</v>
      </c>
      <c r="E17" s="211">
        <f>H17+K17+N17+'ЧИСЛЕННОСТЬ 2'!E17+'ЧИСЛЕННОСТЬ 2'!H17+'ЧИСЛЕННОСТЬ 2'!K17+'ЧИСЛЕННОСТЬ 2'!N17+'ЧИСЛЕННОСТЬ 2'!Q17</f>
        <v>0.5</v>
      </c>
      <c r="F17" s="209"/>
      <c r="G17" s="210"/>
      <c r="H17" s="211"/>
      <c r="I17" s="207"/>
      <c r="J17" s="208"/>
      <c r="K17" s="202"/>
      <c r="L17" s="209"/>
      <c r="M17" s="210"/>
      <c r="N17" s="211"/>
    </row>
    <row r="18" spans="1:15" s="26" customFormat="1" ht="57.75" customHeight="1" thickBot="1" x14ac:dyDescent="0.35">
      <c r="A18" s="156" t="s">
        <v>144</v>
      </c>
      <c r="B18" s="128" t="s">
        <v>35</v>
      </c>
      <c r="C18" s="209">
        <f>F18+I18+L18+'ЧИСЛЕННОСТЬ 2'!C18+'ЧИСЛЕННОСТЬ 2'!F18+'ЧИСЛЕННОСТЬ 2'!I18+'ЧИСЛЕННОСТЬ 2'!L18+'ЧИСЛЕННОСТЬ 2'!O18</f>
        <v>4.4000000000000004</v>
      </c>
      <c r="D18" s="210">
        <f>G18+J18+M18+'ЧИСЛЕННОСТЬ 2'!D18+'ЧИСЛЕННОСТЬ 2'!G18+'ЧИСЛЕННОСТЬ 2'!J18+'ЧИСЛЕННОСТЬ 2'!M18+'ЧИСЛЕННОСТЬ 2'!P18</f>
        <v>4.4000000000000004</v>
      </c>
      <c r="E18" s="211">
        <f>H18+K18+N18+'ЧИСЛЕННОСТЬ 2'!E18+'ЧИСЛЕННОСТЬ 2'!H18+'ЧИСЛЕННОСТЬ 2'!K18+'ЧИСЛЕННОСТЬ 2'!N18+'ЧИСЛЕННОСТЬ 2'!Q18</f>
        <v>5.9</v>
      </c>
      <c r="F18" s="209">
        <f t="shared" ref="F18:N18" si="1">F8+F9+F16+F17</f>
        <v>1</v>
      </c>
      <c r="G18" s="210">
        <f t="shared" si="1"/>
        <v>1</v>
      </c>
      <c r="H18" s="211">
        <f t="shared" si="1"/>
        <v>1</v>
      </c>
      <c r="I18" s="199">
        <f t="shared" si="1"/>
        <v>0</v>
      </c>
      <c r="J18" s="200">
        <f t="shared" si="1"/>
        <v>0</v>
      </c>
      <c r="K18" s="188">
        <f t="shared" si="1"/>
        <v>0</v>
      </c>
      <c r="L18" s="199">
        <f t="shared" si="1"/>
        <v>0</v>
      </c>
      <c r="M18" s="200">
        <f t="shared" si="1"/>
        <v>0</v>
      </c>
      <c r="N18" s="188">
        <f t="shared" si="1"/>
        <v>0</v>
      </c>
    </row>
    <row r="20" spans="1:15" ht="33" customHeight="1" x14ac:dyDescent="0.2">
      <c r="A20" s="423" t="s">
        <v>103</v>
      </c>
      <c r="B20" s="424"/>
      <c r="C20" s="424"/>
      <c r="D20" s="424"/>
      <c r="E20" s="424"/>
      <c r="F20" s="424"/>
      <c r="G20" s="424"/>
      <c r="H20" s="424"/>
      <c r="I20" s="424"/>
      <c r="J20" s="424"/>
      <c r="K20" s="424"/>
      <c r="L20" s="424"/>
      <c r="M20" s="424"/>
      <c r="N20" s="424"/>
    </row>
    <row r="21" spans="1:15" ht="24.75" customHeight="1" x14ac:dyDescent="0.2">
      <c r="A21" s="425" t="s">
        <v>65</v>
      </c>
      <c r="B21" s="425"/>
      <c r="C21" s="425"/>
      <c r="D21" s="425"/>
      <c r="E21" s="425"/>
      <c r="F21" s="425"/>
      <c r="G21" s="425"/>
      <c r="H21" s="425"/>
      <c r="I21" s="425"/>
      <c r="J21" s="425"/>
      <c r="K21" s="425"/>
      <c r="L21" s="425"/>
      <c r="M21" s="425"/>
      <c r="N21" s="425"/>
      <c r="O21" s="198"/>
    </row>
  </sheetData>
  <sheetProtection password="CE20" sheet="1"/>
  <mergeCells count="11">
    <mergeCell ref="C4:E5"/>
    <mergeCell ref="A20:N20"/>
    <mergeCell ref="A21:N21"/>
    <mergeCell ref="M2:N2"/>
    <mergeCell ref="A3:N3"/>
    <mergeCell ref="F4:N4"/>
    <mergeCell ref="F5:H5"/>
    <mergeCell ref="L5:N5"/>
    <mergeCell ref="A4:A6"/>
    <mergeCell ref="B4:B6"/>
    <mergeCell ref="I5:K5"/>
  </mergeCells>
  <phoneticPr fontId="0" type="noConversion"/>
  <pageMargins left="0.59055118110236227" right="0.19685039370078741" top="0.59055118110236227" bottom="0.19685039370078741" header="0.51181102362204722" footer="0.51181102362204722"/>
  <pageSetup paperSize="9" scale="6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L16"/>
  <sheetViews>
    <sheetView workbookViewId="0">
      <selection activeCell="C8" sqref="C8"/>
    </sheetView>
  </sheetViews>
  <sheetFormatPr defaultRowHeight="12.75" x14ac:dyDescent="0.2"/>
  <cols>
    <col min="1" max="1" width="39.7109375" style="5" customWidth="1"/>
    <col min="2" max="2" width="6.5703125" style="1" customWidth="1"/>
    <col min="3" max="3" width="26.85546875" style="1" customWidth="1"/>
    <col min="4" max="4" width="28.7109375" style="1" customWidth="1"/>
    <col min="5" max="5" width="34.85546875" style="1" customWidth="1"/>
    <col min="6" max="6" width="28.5703125" style="1" customWidth="1"/>
    <col min="7" max="7" width="30" style="1" customWidth="1"/>
    <col min="8" max="16384" width="9.140625" style="1"/>
  </cols>
  <sheetData>
    <row r="1" spans="1:12" x14ac:dyDescent="0.2">
      <c r="G1" s="189" t="s">
        <v>161</v>
      </c>
    </row>
    <row r="2" spans="1:12" ht="31.15" customHeight="1" x14ac:dyDescent="0.2">
      <c r="E2" s="16"/>
    </row>
    <row r="3" spans="1:12" ht="39" customHeight="1" thickBot="1" x14ac:dyDescent="0.25">
      <c r="A3" s="443" t="s">
        <v>77</v>
      </c>
      <c r="B3" s="443"/>
      <c r="C3" s="443"/>
      <c r="D3" s="443"/>
      <c r="E3" s="443"/>
    </row>
    <row r="4" spans="1:12" ht="33" customHeight="1" thickBot="1" x14ac:dyDescent="0.25">
      <c r="A4" s="444" t="s">
        <v>3</v>
      </c>
      <c r="B4" s="444" t="s">
        <v>17</v>
      </c>
      <c r="C4" s="444" t="s">
        <v>150</v>
      </c>
      <c r="D4" s="447" t="s">
        <v>88</v>
      </c>
      <c r="E4" s="448"/>
      <c r="F4" s="448"/>
      <c r="G4" s="449"/>
      <c r="H4" s="386"/>
      <c r="I4" s="387"/>
      <c r="J4" s="387"/>
      <c r="K4" s="387"/>
      <c r="L4" s="387"/>
    </row>
    <row r="5" spans="1:12" ht="90" customHeight="1" thickBot="1" x14ac:dyDescent="0.25">
      <c r="A5" s="445"/>
      <c r="B5" s="445"/>
      <c r="C5" s="445"/>
      <c r="D5" s="137" t="s">
        <v>151</v>
      </c>
      <c r="E5" s="137" t="s">
        <v>152</v>
      </c>
      <c r="F5" s="192" t="s">
        <v>156</v>
      </c>
      <c r="G5" s="120" t="s">
        <v>155</v>
      </c>
    </row>
    <row r="6" spans="1:12" s="4" customFormat="1" ht="15" customHeight="1" thickBot="1" x14ac:dyDescent="0.25">
      <c r="A6" s="149">
        <v>1</v>
      </c>
      <c r="B6" s="150">
        <v>2</v>
      </c>
      <c r="C6" s="150">
        <v>3</v>
      </c>
      <c r="D6" s="153">
        <v>4</v>
      </c>
      <c r="E6" s="152">
        <v>5</v>
      </c>
      <c r="F6" s="150">
        <v>6</v>
      </c>
      <c r="G6" s="153">
        <v>7</v>
      </c>
    </row>
    <row r="7" spans="1:12" s="27" customFormat="1" ht="50.25" customHeight="1" thickBot="1" x14ac:dyDescent="0.25">
      <c r="A7" s="147" t="s">
        <v>42</v>
      </c>
      <c r="B7" s="148">
        <v>300</v>
      </c>
      <c r="C7" s="220">
        <f>D7+E7+F7+G7+'СПРАВКА 1 2'!C7+'СПРАВКА 1 2'!D7+'СПРАВКА 1 2'!E7+'СПРАВКА 1 2'!F7+'СПРАВКА 1 2'!G7</f>
        <v>1</v>
      </c>
      <c r="D7" s="311"/>
      <c r="E7" s="221">
        <f>'СПРАВКА 1  ВСЕГО '!F7+'СПРАВКА 1  ВСЕГО '!G7+'СПРАВКА 1 2'!C7</f>
        <v>0</v>
      </c>
      <c r="F7" s="311"/>
      <c r="G7" s="311"/>
    </row>
    <row r="8" spans="1:12" ht="45.75" customHeight="1" thickBot="1" x14ac:dyDescent="0.25">
      <c r="A8" s="146" t="s">
        <v>91</v>
      </c>
      <c r="B8" s="138">
        <v>400</v>
      </c>
      <c r="C8" s="220">
        <f>D8+E8+F8+G8+'СПРАВКА 1 2'!C8+'СПРАВКА 1 2'!D8+'СПРАВКА 1 2'!E8+'СПРАВКА 1 2'!F8+'СПРАВКА 1 2'!G8</f>
        <v>84530</v>
      </c>
      <c r="D8" s="220">
        <f>D10+D11+D12+D13+D14</f>
        <v>0</v>
      </c>
      <c r="E8" s="221">
        <f>'СПРАВКА 1  ВСЕГО '!F8+'СПРАВКА 1  ВСЕГО '!G8+'СПРАВКА 1 2'!C8</f>
        <v>0</v>
      </c>
      <c r="F8" s="220">
        <f>F10+F11+F12+F13+F14</f>
        <v>0</v>
      </c>
      <c r="G8" s="221">
        <f>G10+G11+G12+G13+G14</f>
        <v>0</v>
      </c>
    </row>
    <row r="9" spans="1:12" ht="29.25" customHeight="1" x14ac:dyDescent="0.2">
      <c r="A9" s="143" t="s">
        <v>125</v>
      </c>
      <c r="B9" s="139"/>
      <c r="C9" s="388"/>
      <c r="D9" s="247"/>
      <c r="E9" s="247"/>
      <c r="F9" s="247"/>
      <c r="G9" s="247"/>
    </row>
    <row r="10" spans="1:12" ht="37.15" customHeight="1" x14ac:dyDescent="0.3">
      <c r="A10" s="144" t="s">
        <v>123</v>
      </c>
      <c r="B10" s="140">
        <v>410</v>
      </c>
      <c r="C10" s="389">
        <f>D10+E10+F10+G10+'СПРАВКА 1 2'!C10+'СПРАВКА 1 2'!D10+'СПРАВКА 1 2'!E10+'СПРАВКА 1 2'!F10+'СПРАВКА 1 2'!G10</f>
        <v>0</v>
      </c>
      <c r="D10" s="248"/>
      <c r="E10" s="244">
        <f>'СПРАВКА 1  ВСЕГО '!F10+'СПРАВКА 1  ВСЕГО '!G10+'СПРАВКА 1 2'!C10</f>
        <v>0</v>
      </c>
      <c r="F10" s="248"/>
      <c r="G10" s="248"/>
    </row>
    <row r="11" spans="1:12" ht="37.15" customHeight="1" x14ac:dyDescent="0.3">
      <c r="A11" s="144" t="s">
        <v>49</v>
      </c>
      <c r="B11" s="141">
        <v>420</v>
      </c>
      <c r="C11" s="390">
        <f>D11+E11+F11+G11+'СПРАВКА 1 2'!C11+'СПРАВКА 1 2'!D11+'СПРАВКА 1 2'!E11+'СПРАВКА 1 2'!F11+'СПРАВКА 1 2'!G11</f>
        <v>0</v>
      </c>
      <c r="D11" s="249"/>
      <c r="E11" s="245">
        <f>'СПРАВКА 1  ВСЕГО '!F11+'СПРАВКА 1  ВСЕГО '!G11+'СПРАВКА 1 2'!C11</f>
        <v>0</v>
      </c>
      <c r="F11" s="249"/>
      <c r="G11" s="249"/>
    </row>
    <row r="12" spans="1:12" ht="37.15" customHeight="1" x14ac:dyDescent="0.3">
      <c r="A12" s="144" t="s">
        <v>50</v>
      </c>
      <c r="B12" s="141">
        <v>430</v>
      </c>
      <c r="C12" s="390">
        <f>D12+E12+F12+G12+'СПРАВКА 1 2'!C12+'СПРАВКА 1 2'!D12+'СПРАВКА 1 2'!E12+'СПРАВКА 1 2'!F12+'СПРАВКА 1 2'!G12</f>
        <v>0</v>
      </c>
      <c r="D12" s="249"/>
      <c r="E12" s="245">
        <f>'СПРАВКА 1  ВСЕГО '!F12+'СПРАВКА 1  ВСЕГО '!G12+'СПРАВКА 1 2'!C12</f>
        <v>0</v>
      </c>
      <c r="F12" s="249"/>
      <c r="G12" s="249"/>
    </row>
    <row r="13" spans="1:12" ht="37.15" customHeight="1" x14ac:dyDescent="0.3">
      <c r="A13" s="144" t="s">
        <v>51</v>
      </c>
      <c r="B13" s="141">
        <v>440</v>
      </c>
      <c r="C13" s="390">
        <f>D13+E13+F13+G13+'СПРАВКА 1 2'!C13+'СПРАВКА 1 2'!D13+'СПРАВКА 1 2'!E13+'СПРАВКА 1 2'!F13+'СПРАВКА 1 2'!G13</f>
        <v>84530</v>
      </c>
      <c r="D13" s="249"/>
      <c r="E13" s="245">
        <f>'СПРАВКА 1  ВСЕГО '!F13+'СПРАВКА 1  ВСЕГО '!G13+'СПРАВКА 1 2'!C13</f>
        <v>0</v>
      </c>
      <c r="F13" s="249"/>
      <c r="G13" s="249"/>
    </row>
    <row r="14" spans="1:12" ht="37.15" customHeight="1" thickBot="1" x14ac:dyDescent="0.35">
      <c r="A14" s="145" t="s">
        <v>124</v>
      </c>
      <c r="B14" s="142">
        <v>450</v>
      </c>
      <c r="C14" s="391">
        <f>D14+E14+F14+G14+'СПРАВКА 1 2'!C14+'СПРАВКА 1 2'!D14+'СПРАВКА 1 2'!E14+'СПРАВКА 1 2'!F14+'СПРАВКА 1 2'!G14</f>
        <v>0</v>
      </c>
      <c r="D14" s="250"/>
      <c r="E14" s="246">
        <f>'СПРАВКА 1  ВСЕГО '!F14+'СПРАВКА 1  ВСЕГО '!G14+'СПРАВКА 1 2'!C14</f>
        <v>0</v>
      </c>
      <c r="F14" s="250"/>
      <c r="G14" s="250"/>
    </row>
    <row r="15" spans="1:12" ht="22.5" customHeight="1" x14ac:dyDescent="0.2">
      <c r="A15" s="17"/>
      <c r="B15" s="17"/>
      <c r="C15" s="17"/>
      <c r="D15" s="18"/>
    </row>
    <row r="16" spans="1:12" ht="27.75" customHeight="1" x14ac:dyDescent="0.2">
      <c r="A16" s="446" t="s">
        <v>104</v>
      </c>
      <c r="B16" s="424"/>
      <c r="C16" s="424"/>
      <c r="D16" s="424"/>
      <c r="E16" s="424"/>
    </row>
  </sheetData>
  <sheetProtection password="CE20" sheet="1"/>
  <mergeCells count="6">
    <mergeCell ref="A3:E3"/>
    <mergeCell ref="A4:A5"/>
    <mergeCell ref="A16:E16"/>
    <mergeCell ref="B4:B5"/>
    <mergeCell ref="C4:C5"/>
    <mergeCell ref="D4:G4"/>
  </mergeCells>
  <phoneticPr fontId="0" type="noConversion"/>
  <pageMargins left="0.78740157480314965" right="0.59055118110236227" top="0.59055118110236227" bottom="0.59055118110236227" header="0.51181102362204722" footer="0.51181102362204722"/>
  <pageSetup paperSize="9"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2:J35"/>
  <sheetViews>
    <sheetView view="pageBreakPreview" zoomScaleNormal="100" zoomScaleSheetLayoutView="100" workbookViewId="0">
      <selection activeCell="D18" sqref="D18"/>
    </sheetView>
  </sheetViews>
  <sheetFormatPr defaultRowHeight="12.75" x14ac:dyDescent="0.2"/>
  <cols>
    <col min="1" max="1" width="61.140625" style="5" customWidth="1"/>
    <col min="2" max="2" width="6.5703125" style="1" customWidth="1"/>
    <col min="3" max="3" width="17.140625" style="1" customWidth="1"/>
    <col min="4" max="4" width="18" style="1" customWidth="1"/>
    <col min="5" max="5" width="19.7109375" style="1" customWidth="1"/>
    <col min="6" max="6" width="18.7109375" style="1" customWidth="1"/>
    <col min="7" max="7" width="17.5703125" style="1" customWidth="1"/>
    <col min="8" max="8" width="17" style="1" customWidth="1"/>
    <col min="9" max="9" width="17.5703125" style="1" customWidth="1"/>
    <col min="10" max="10" width="16" style="1" customWidth="1"/>
    <col min="11" max="16384" width="9.140625" style="1"/>
  </cols>
  <sheetData>
    <row r="2" spans="1:10" s="3" customFormat="1" ht="14.25" customHeight="1" x14ac:dyDescent="0.2">
      <c r="A2" s="76"/>
      <c r="E2" s="78"/>
      <c r="I2" s="462" t="s">
        <v>132</v>
      </c>
      <c r="J2" s="462"/>
    </row>
    <row r="3" spans="1:10" ht="15.75" thickBot="1" x14ac:dyDescent="0.3">
      <c r="A3" s="75"/>
      <c r="B3" s="170"/>
      <c r="C3" s="450" t="s">
        <v>129</v>
      </c>
      <c r="D3" s="450"/>
      <c r="E3" s="450"/>
      <c r="F3" s="450"/>
      <c r="G3" s="450"/>
      <c r="H3" s="450"/>
      <c r="I3" s="450"/>
      <c r="J3" s="3"/>
    </row>
    <row r="4" spans="1:10" ht="22.5" customHeight="1" thickBot="1" x14ac:dyDescent="0.25">
      <c r="A4" s="451" t="s">
        <v>3</v>
      </c>
      <c r="B4" s="444" t="s">
        <v>17</v>
      </c>
      <c r="C4" s="431" t="s">
        <v>153</v>
      </c>
      <c r="D4" s="454"/>
      <c r="E4" s="456" t="s">
        <v>101</v>
      </c>
      <c r="F4" s="456"/>
      <c r="G4" s="457"/>
      <c r="H4" s="457"/>
      <c r="I4" s="457"/>
      <c r="J4" s="458"/>
    </row>
    <row r="5" spans="1:10" ht="93.75" customHeight="1" thickBot="1" x14ac:dyDescent="0.25">
      <c r="A5" s="452"/>
      <c r="B5" s="445"/>
      <c r="C5" s="432"/>
      <c r="D5" s="455"/>
      <c r="E5" s="459" t="s">
        <v>154</v>
      </c>
      <c r="F5" s="460"/>
      <c r="G5" s="399" t="s">
        <v>156</v>
      </c>
      <c r="H5" s="461"/>
      <c r="I5" s="397" t="s">
        <v>155</v>
      </c>
      <c r="J5" s="397"/>
    </row>
    <row r="6" spans="1:10" ht="25.9" customHeight="1" thickBot="1" x14ac:dyDescent="0.25">
      <c r="A6" s="452"/>
      <c r="B6" s="453"/>
      <c r="C6" s="184" t="s">
        <v>78</v>
      </c>
      <c r="D6" s="174" t="s">
        <v>79</v>
      </c>
      <c r="E6" s="184" t="s">
        <v>78</v>
      </c>
      <c r="F6" s="174" t="s">
        <v>79</v>
      </c>
      <c r="G6" s="184" t="s">
        <v>78</v>
      </c>
      <c r="H6" s="174" t="s">
        <v>79</v>
      </c>
      <c r="I6" s="184" t="s">
        <v>78</v>
      </c>
      <c r="J6" s="174" t="s">
        <v>79</v>
      </c>
    </row>
    <row r="7" spans="1:10" ht="13.5" thickBot="1" x14ac:dyDescent="0.25">
      <c r="A7" s="177">
        <v>1</v>
      </c>
      <c r="B7" s="185">
        <v>2</v>
      </c>
      <c r="C7" s="182">
        <v>3</v>
      </c>
      <c r="D7" s="183">
        <v>4</v>
      </c>
      <c r="E7" s="182">
        <v>5</v>
      </c>
      <c r="F7" s="183">
        <v>6</v>
      </c>
      <c r="G7" s="182">
        <v>7</v>
      </c>
      <c r="H7" s="183">
        <v>8</v>
      </c>
      <c r="I7" s="182">
        <v>9</v>
      </c>
      <c r="J7" s="183">
        <v>10</v>
      </c>
    </row>
    <row r="8" spans="1:10" ht="31.5" customHeight="1" x14ac:dyDescent="0.3">
      <c r="A8" s="181" t="s">
        <v>94</v>
      </c>
      <c r="B8" s="80">
        <v>460</v>
      </c>
      <c r="C8" s="318">
        <f>E8+G8+I8+'СПРАВКА 2 1105_1204'!C8+'СПРАВКА 2 1105_1204'!E8+'СПРАВКА 2 1105_1204'!G8+'СПРАВКА 2 1105_1204'!I8+'СПРАВКА 2 1105_1204'!K8</f>
        <v>1</v>
      </c>
      <c r="D8" s="319">
        <f>F8+H8+J8+'СПРАВКА 2 1105_1204'!D8+'СПРАВКА 2 1105_1204'!F8+'СПРАВКА 2 1105_1204'!H8+'СПРАВКА 2 1105_1204'!J8+'СПРАВКА 2 1105_1204'!L8</f>
        <v>1</v>
      </c>
      <c r="E8" s="312"/>
      <c r="F8" s="313"/>
      <c r="G8" s="324">
        <v>0</v>
      </c>
      <c r="H8" s="295"/>
      <c r="I8" s="324"/>
      <c r="J8" s="295"/>
    </row>
    <row r="9" spans="1:10" ht="37.5" x14ac:dyDescent="0.3">
      <c r="A9" s="172" t="s">
        <v>133</v>
      </c>
      <c r="B9" s="81">
        <v>470</v>
      </c>
      <c r="C9" s="320">
        <f>E9+G9+I9+'СПРАВКА 2 1105_1204'!C9+'СПРАВКА 2 1105_1204'!E9+'СПРАВКА 2 1105_1204'!G9+'СПРАВКА 2 1105_1204'!I9+'СПРАВКА 2 1105_1204'!K9</f>
        <v>0</v>
      </c>
      <c r="D9" s="321">
        <f>F9+H9+J9+'СПРАВКА 2 1105_1204'!D9+'СПРАВКА 2 1105_1204'!F9+'СПРАВКА 2 1105_1204'!H9+'СПРАВКА 2 1105_1204'!J9+'СПРАВКА 2 1105_1204'!L9</f>
        <v>0</v>
      </c>
      <c r="E9" s="314"/>
      <c r="F9" s="315"/>
      <c r="G9" s="325"/>
      <c r="H9" s="296"/>
      <c r="I9" s="325"/>
      <c r="J9" s="296"/>
    </row>
    <row r="10" spans="1:10" ht="37.5" x14ac:dyDescent="0.3">
      <c r="A10" s="172" t="s">
        <v>134</v>
      </c>
      <c r="B10" s="81">
        <v>480</v>
      </c>
      <c r="C10" s="320">
        <f>E10+G10+I10+'СПРАВКА 2 1105_1204'!C10+'СПРАВКА 2 1105_1204'!E10+'СПРАВКА 2 1105_1204'!G10+'СПРАВКА 2 1105_1204'!I10+'СПРАВКА 2 1105_1204'!K10</f>
        <v>0</v>
      </c>
      <c r="D10" s="321">
        <f>F10+H10+J10+'СПРАВКА 2 1105_1204'!D10+'СПРАВКА 2 1105_1204'!F10+'СПРАВКА 2 1105_1204'!H10+'СПРАВКА 2 1105_1204'!J10+'СПРАВКА 2 1105_1204'!L10</f>
        <v>0</v>
      </c>
      <c r="E10" s="314"/>
      <c r="F10" s="315"/>
      <c r="G10" s="325"/>
      <c r="H10" s="296"/>
      <c r="I10" s="325"/>
      <c r="J10" s="296"/>
    </row>
    <row r="11" spans="1:10" ht="49.5" x14ac:dyDescent="0.3">
      <c r="A11" s="172" t="s">
        <v>139</v>
      </c>
      <c r="B11" s="81">
        <v>490</v>
      </c>
      <c r="C11" s="320">
        <f>E11+G11+I11+'СПРАВКА 2 1105_1204'!C11+'СПРАВКА 2 1105_1204'!E11+'СПРАВКА 2 1105_1204'!G11+'СПРАВКА 2 1105_1204'!I11+'СПРАВКА 2 1105_1204'!K11</f>
        <v>0</v>
      </c>
      <c r="D11" s="321">
        <f>F11+H11+J11+'СПРАВКА 2 1105_1204'!D11+'СПРАВКА 2 1105_1204'!F11+'СПРАВКА 2 1105_1204'!H11+'СПРАВКА 2 1105_1204'!J11+'СПРАВКА 2 1105_1204'!L11</f>
        <v>0</v>
      </c>
      <c r="E11" s="314"/>
      <c r="F11" s="315"/>
      <c r="G11" s="325"/>
      <c r="H11" s="296"/>
      <c r="I11" s="325"/>
      <c r="J11" s="296"/>
    </row>
    <row r="12" spans="1:10" ht="50.25" thickBot="1" x14ac:dyDescent="0.35">
      <c r="A12" s="173" t="s">
        <v>135</v>
      </c>
      <c r="B12" s="82">
        <v>500</v>
      </c>
      <c r="C12" s="322">
        <f>E12+G12+I12+'СПРАВКА 2 1105_1204'!C12+'СПРАВКА 2 1105_1204'!E12+'СПРАВКА 2 1105_1204'!G12+'СПРАВКА 2 1105_1204'!I12+'СПРАВКА 2 1105_1204'!K12</f>
        <v>0</v>
      </c>
      <c r="D12" s="323">
        <f>F12+H12+J12+'СПРАВКА 2 1105_1204'!D12+'СПРАВКА 2 1105_1204'!F12+'СПРАВКА 2 1105_1204'!H12+'СПРАВКА 2 1105_1204'!J12+'СПРАВКА 2 1105_1204'!L12</f>
        <v>0</v>
      </c>
      <c r="E12" s="316"/>
      <c r="F12" s="317"/>
      <c r="G12" s="325"/>
      <c r="H12" s="296"/>
      <c r="I12" s="325"/>
      <c r="J12" s="296"/>
    </row>
    <row r="13" spans="1:10" ht="25.15" customHeight="1" thickBot="1" x14ac:dyDescent="0.3">
      <c r="A13" s="75"/>
      <c r="B13" s="170"/>
      <c r="C13" s="463" t="s">
        <v>130</v>
      </c>
      <c r="D13" s="463"/>
      <c r="E13" s="463"/>
      <c r="F13" s="463"/>
      <c r="G13" s="463"/>
      <c r="H13" s="463"/>
      <c r="I13" s="463"/>
      <c r="J13" s="3"/>
    </row>
    <row r="14" spans="1:10" ht="28.5" customHeight="1" thickBot="1" x14ac:dyDescent="0.25">
      <c r="A14" s="451" t="s">
        <v>3</v>
      </c>
      <c r="B14" s="444" t="s">
        <v>17</v>
      </c>
      <c r="C14" s="431" t="s">
        <v>153</v>
      </c>
      <c r="D14" s="454"/>
      <c r="E14" s="456" t="s">
        <v>101</v>
      </c>
      <c r="F14" s="456"/>
      <c r="G14" s="457"/>
      <c r="H14" s="457"/>
      <c r="I14" s="457"/>
      <c r="J14" s="458"/>
    </row>
    <row r="15" spans="1:10" ht="90.75" customHeight="1" thickBot="1" x14ac:dyDescent="0.25">
      <c r="A15" s="452"/>
      <c r="B15" s="445"/>
      <c r="C15" s="464"/>
      <c r="D15" s="465"/>
      <c r="E15" s="466" t="s">
        <v>154</v>
      </c>
      <c r="F15" s="467"/>
      <c r="G15" s="399" t="s">
        <v>156</v>
      </c>
      <c r="H15" s="461"/>
      <c r="I15" s="397" t="s">
        <v>155</v>
      </c>
      <c r="J15" s="397"/>
    </row>
    <row r="16" spans="1:10" ht="29.25" customHeight="1" thickBot="1" x14ac:dyDescent="0.25">
      <c r="A16" s="452"/>
      <c r="B16" s="453"/>
      <c r="C16" s="175" t="s">
        <v>78</v>
      </c>
      <c r="D16" s="176" t="s">
        <v>79</v>
      </c>
      <c r="E16" s="175" t="s">
        <v>78</v>
      </c>
      <c r="F16" s="176" t="s">
        <v>79</v>
      </c>
      <c r="G16" s="175" t="s">
        <v>78</v>
      </c>
      <c r="H16" s="176" t="s">
        <v>79</v>
      </c>
      <c r="I16" s="175" t="s">
        <v>78</v>
      </c>
      <c r="J16" s="176" t="s">
        <v>79</v>
      </c>
    </row>
    <row r="17" spans="1:10" ht="13.5" thickBot="1" x14ac:dyDescent="0.25">
      <c r="A17" s="177">
        <v>1</v>
      </c>
      <c r="B17" s="178">
        <v>2</v>
      </c>
      <c r="C17" s="179">
        <v>3</v>
      </c>
      <c r="D17" s="180">
        <v>4</v>
      </c>
      <c r="E17" s="179">
        <v>5</v>
      </c>
      <c r="F17" s="180">
        <v>6</v>
      </c>
      <c r="G17" s="179">
        <v>7</v>
      </c>
      <c r="H17" s="180">
        <v>8</v>
      </c>
      <c r="I17" s="179">
        <v>9</v>
      </c>
      <c r="J17" s="180">
        <v>10</v>
      </c>
    </row>
    <row r="18" spans="1:10" ht="37.5" x14ac:dyDescent="0.3">
      <c r="A18" s="171" t="s">
        <v>131</v>
      </c>
      <c r="B18" s="80">
        <v>510</v>
      </c>
      <c r="C18" s="318">
        <f>E18+G18+I18+'СПРАВКА 2 1105_1204'!C18+'СПРАВКА 2 1105_1204'!E18+'СПРАВКА 2 1105_1204'!G18+'СПРАВКА 2 1105_1204'!I18+'СПРАВКА 2 1105_1204'!K18</f>
        <v>0</v>
      </c>
      <c r="D18" s="319">
        <f>F18+H18+J18+'СПРАВКА 2 1105_1204'!D18+'СПРАВКА 2 1105_1204'!F18+'СПРАВКА 2 1105_1204'!H18+'СПРАВКА 2 1105_1204'!J18+'СПРАВКА 2 1105_1204'!L18</f>
        <v>0</v>
      </c>
      <c r="E18" s="312"/>
      <c r="F18" s="313"/>
      <c r="G18" s="324"/>
      <c r="H18" s="295"/>
      <c r="I18" s="324"/>
      <c r="J18" s="295"/>
    </row>
    <row r="19" spans="1:10" ht="37.5" x14ac:dyDescent="0.3">
      <c r="A19" s="172" t="s">
        <v>136</v>
      </c>
      <c r="B19" s="81">
        <v>520</v>
      </c>
      <c r="C19" s="320">
        <f>E19+G19+I19+'СПРАВКА 2 1105_1204'!C19+'СПРАВКА 2 1105_1204'!E19+'СПРАВКА 2 1105_1204'!G19+'СПРАВКА 2 1105_1204'!I19+'СПРАВКА 2 1105_1204'!K19</f>
        <v>0</v>
      </c>
      <c r="D19" s="321">
        <f>F19+H19+J19+'СПРАВКА 2 1105_1204'!D19+'СПРАВКА 2 1105_1204'!F19+'СПРАВКА 2 1105_1204'!H19+'СПРАВКА 2 1105_1204'!J19+'СПРАВКА 2 1105_1204'!L19</f>
        <v>0</v>
      </c>
      <c r="E19" s="314"/>
      <c r="F19" s="315"/>
      <c r="G19" s="325"/>
      <c r="H19" s="296"/>
      <c r="I19" s="325"/>
      <c r="J19" s="296"/>
    </row>
    <row r="20" spans="1:10" ht="37.5" x14ac:dyDescent="0.3">
      <c r="A20" s="172" t="s">
        <v>137</v>
      </c>
      <c r="B20" s="81">
        <v>530</v>
      </c>
      <c r="C20" s="320">
        <f>E20+G20+I20+'СПРАВКА 2 1105_1204'!C20+'СПРАВКА 2 1105_1204'!E20+'СПРАВКА 2 1105_1204'!G20+'СПРАВКА 2 1105_1204'!I20+'СПРАВКА 2 1105_1204'!K20</f>
        <v>0</v>
      </c>
      <c r="D20" s="321">
        <f>F20+H20+J20+'СПРАВКА 2 1105_1204'!D20+'СПРАВКА 2 1105_1204'!F20+'СПРАВКА 2 1105_1204'!H20+'СПРАВКА 2 1105_1204'!J20+'СПРАВКА 2 1105_1204'!L20</f>
        <v>0</v>
      </c>
      <c r="E20" s="314"/>
      <c r="F20" s="315"/>
      <c r="G20" s="325"/>
      <c r="H20" s="296"/>
      <c r="I20" s="325"/>
      <c r="J20" s="296"/>
    </row>
    <row r="21" spans="1:10" ht="49.5" x14ac:dyDescent="0.3">
      <c r="A21" s="172" t="s">
        <v>140</v>
      </c>
      <c r="B21" s="81">
        <v>540</v>
      </c>
      <c r="C21" s="320">
        <f>E21+G21+I21+'СПРАВКА 2 1105_1204'!C21+'СПРАВКА 2 1105_1204'!E21+'СПРАВКА 2 1105_1204'!G21+'СПРАВКА 2 1105_1204'!I21+'СПРАВКА 2 1105_1204'!K21</f>
        <v>0</v>
      </c>
      <c r="D21" s="321">
        <f>F21+H21+J21+'СПРАВКА 2 1105_1204'!D21+'СПРАВКА 2 1105_1204'!F21+'СПРАВКА 2 1105_1204'!H21+'СПРАВКА 2 1105_1204'!J21+'СПРАВКА 2 1105_1204'!L21</f>
        <v>0</v>
      </c>
      <c r="E21" s="314"/>
      <c r="F21" s="315"/>
      <c r="G21" s="325"/>
      <c r="H21" s="296"/>
      <c r="I21" s="325"/>
      <c r="J21" s="296"/>
    </row>
    <row r="22" spans="1:10" ht="50.25" thickBot="1" x14ac:dyDescent="0.35">
      <c r="A22" s="173" t="s">
        <v>138</v>
      </c>
      <c r="B22" s="82">
        <v>550</v>
      </c>
      <c r="C22" s="322">
        <f>E22+G22+I22+'СПРАВКА 2 1105_1204'!C22+'СПРАВКА 2 1105_1204'!E22+'СПРАВКА 2 1105_1204'!G22+'СПРАВКА 2 1105_1204'!I22+'СПРАВКА 2 1105_1204'!K22</f>
        <v>0</v>
      </c>
      <c r="D22" s="323">
        <f>F22+H22+J22+'СПРАВКА 2 1105_1204'!D22+'СПРАВКА 2 1105_1204'!F22+'СПРАВКА 2 1105_1204'!H22+'СПРАВКА 2 1105_1204'!J22+'СПРАВКА 2 1105_1204'!L22</f>
        <v>0</v>
      </c>
      <c r="E22" s="316"/>
      <c r="F22" s="317"/>
      <c r="G22" s="325"/>
      <c r="H22" s="296"/>
      <c r="I22" s="325"/>
      <c r="J22" s="296"/>
    </row>
    <row r="23" spans="1:10" x14ac:dyDescent="0.2">
      <c r="A23" s="17"/>
      <c r="B23" s="17"/>
      <c r="C23" s="17"/>
      <c r="D23" s="17"/>
      <c r="E23" s="18"/>
      <c r="F23" s="18"/>
      <c r="G23" s="18"/>
      <c r="H23" s="18"/>
    </row>
    <row r="24" spans="1:10" ht="25.5" customHeight="1" x14ac:dyDescent="0.2">
      <c r="A24" s="186"/>
      <c r="B24" s="186"/>
      <c r="C24" s="186"/>
      <c r="D24" s="186"/>
      <c r="E24" s="186"/>
      <c r="F24" s="186"/>
      <c r="G24" s="186"/>
      <c r="H24" s="186"/>
      <c r="I24" s="186"/>
      <c r="J24" s="186"/>
    </row>
    <row r="25" spans="1:10" ht="14.25" x14ac:dyDescent="0.2">
      <c r="A25" s="22"/>
      <c r="B25" s="84"/>
      <c r="C25" s="84"/>
      <c r="D25" s="19"/>
      <c r="E25" s="19"/>
      <c r="F25" s="19"/>
      <c r="G25" s="19"/>
      <c r="H25" s="19"/>
    </row>
    <row r="26" spans="1:10" ht="14.25" x14ac:dyDescent="0.2">
      <c r="A26" s="53"/>
      <c r="B26" s="72"/>
      <c r="C26" s="73"/>
      <c r="D26" s="52"/>
      <c r="F26" s="39"/>
      <c r="H26" s="18"/>
    </row>
    <row r="27" spans="1:10" ht="40.15" customHeight="1" x14ac:dyDescent="0.2">
      <c r="A27" s="38"/>
      <c r="B27" s="73"/>
      <c r="C27" s="73"/>
      <c r="D27" s="38"/>
      <c r="E27" s="48"/>
      <c r="H27" s="18"/>
    </row>
    <row r="28" spans="1:10" ht="20.25" customHeight="1" x14ac:dyDescent="0.2">
      <c r="A28" s="54"/>
      <c r="B28" s="73"/>
      <c r="C28" s="73"/>
      <c r="D28" s="49"/>
      <c r="E28" s="30"/>
      <c r="H28" s="18"/>
    </row>
    <row r="29" spans="1:10" ht="12.75" customHeight="1" x14ac:dyDescent="0.2">
      <c r="A29" s="38"/>
      <c r="B29" s="73"/>
      <c r="C29" s="73"/>
      <c r="D29" s="38"/>
      <c r="E29" s="47"/>
      <c r="H29" s="18"/>
    </row>
    <row r="30" spans="1:10" ht="27" customHeight="1" x14ac:dyDescent="0.2">
      <c r="A30" s="55"/>
      <c r="B30" s="83"/>
      <c r="C30" s="83"/>
      <c r="D30" s="49"/>
      <c r="F30" s="32"/>
      <c r="H30" s="32"/>
    </row>
    <row r="31" spans="1:10" ht="15" customHeight="1" x14ac:dyDescent="0.25">
      <c r="A31" s="38"/>
      <c r="B31" s="31"/>
      <c r="D31" s="43"/>
      <c r="E31" s="6"/>
      <c r="F31" s="38"/>
      <c r="G31" s="51"/>
      <c r="H31" s="38"/>
    </row>
    <row r="33" spans="1:4" x14ac:dyDescent="0.2">
      <c r="B33" s="415"/>
      <c r="C33" s="415"/>
      <c r="D33" s="33"/>
    </row>
    <row r="35" spans="1:4" x14ac:dyDescent="0.2">
      <c r="A35" s="28"/>
      <c r="B35" s="415"/>
      <c r="C35" s="415"/>
      <c r="D35" s="33"/>
    </row>
  </sheetData>
  <sheetProtection password="CE20" sheet="1"/>
  <mergeCells count="19">
    <mergeCell ref="I2:J2"/>
    <mergeCell ref="B33:C33"/>
    <mergeCell ref="B35:C35"/>
    <mergeCell ref="A14:A16"/>
    <mergeCell ref="B14:B16"/>
    <mergeCell ref="C13:I13"/>
    <mergeCell ref="C14:D15"/>
    <mergeCell ref="E14:J14"/>
    <mergeCell ref="E15:F15"/>
    <mergeCell ref="G15:H15"/>
    <mergeCell ref="I15:J15"/>
    <mergeCell ref="C3:I3"/>
    <mergeCell ref="A4:A6"/>
    <mergeCell ref="B4:B6"/>
    <mergeCell ref="C4:D5"/>
    <mergeCell ref="E4:J4"/>
    <mergeCell ref="E5:F5"/>
    <mergeCell ref="G5:H5"/>
    <mergeCell ref="I5:J5"/>
  </mergeCells>
  <pageMargins left="0.78740157480314965" right="0.59055118110236227" top="0.59055118110236227" bottom="0.59055118110236227" header="0.51181102362204722" footer="0.51181102362204722"/>
  <pageSetup paperSize="9" scale="6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38"/>
  <sheetViews>
    <sheetView view="pageBreakPreview" zoomScaleNormal="82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F34" sqref="F34"/>
    </sheetView>
  </sheetViews>
  <sheetFormatPr defaultRowHeight="12.75" x14ac:dyDescent="0.2"/>
  <cols>
    <col min="1" max="1" width="93.85546875" customWidth="1"/>
    <col min="3" max="3" width="21.28515625" customWidth="1"/>
    <col min="4" max="4" width="23.140625" customWidth="1"/>
    <col min="5" max="5" width="21.42578125" customWidth="1"/>
    <col min="6" max="6" width="22.140625" customWidth="1"/>
    <col min="7" max="7" width="21.7109375" customWidth="1"/>
    <col min="8" max="10" width="22.85546875" customWidth="1"/>
    <col min="11" max="11" width="20.28515625" customWidth="1"/>
    <col min="12" max="12" width="18.7109375" customWidth="1"/>
  </cols>
  <sheetData>
    <row r="1" spans="1:12" x14ac:dyDescent="0.2">
      <c r="L1" s="189" t="s">
        <v>162</v>
      </c>
    </row>
    <row r="2" spans="1:12" ht="19.5" thickBot="1" x14ac:dyDescent="0.35">
      <c r="A2" s="404" t="s">
        <v>44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</row>
    <row r="3" spans="1:12" ht="15.75" customHeight="1" thickBot="1" x14ac:dyDescent="0.25">
      <c r="A3" s="418" t="s">
        <v>3</v>
      </c>
      <c r="B3" s="393" t="s">
        <v>2</v>
      </c>
      <c r="C3" s="468" t="s">
        <v>88</v>
      </c>
      <c r="D3" s="469"/>
      <c r="E3" s="469"/>
      <c r="F3" s="469"/>
      <c r="G3" s="469"/>
      <c r="H3" s="469"/>
      <c r="I3" s="469"/>
      <c r="J3" s="469"/>
      <c r="K3" s="469"/>
      <c r="L3" s="470"/>
    </row>
    <row r="4" spans="1:12" ht="99" customHeight="1" thickBot="1" x14ac:dyDescent="0.25">
      <c r="A4" s="419"/>
      <c r="B4" s="394"/>
      <c r="C4" s="461" t="s">
        <v>157</v>
      </c>
      <c r="D4" s="461"/>
      <c r="E4" s="399" t="s">
        <v>165</v>
      </c>
      <c r="F4" s="461"/>
      <c r="G4" s="397" t="s">
        <v>164</v>
      </c>
      <c r="H4" s="397"/>
      <c r="I4" s="400" t="s">
        <v>166</v>
      </c>
      <c r="J4" s="399"/>
      <c r="K4" s="400" t="s">
        <v>167</v>
      </c>
      <c r="L4" s="399"/>
    </row>
    <row r="5" spans="1:12" ht="51.75" customHeight="1" thickBot="1" x14ac:dyDescent="0.25">
      <c r="A5" s="420"/>
      <c r="B5" s="395"/>
      <c r="C5" s="121" t="s">
        <v>86</v>
      </c>
      <c r="D5" s="88" t="s">
        <v>47</v>
      </c>
      <c r="E5" s="89" t="s">
        <v>86</v>
      </c>
      <c r="F5" s="87" t="s">
        <v>47</v>
      </c>
      <c r="G5" s="87" t="s">
        <v>86</v>
      </c>
      <c r="H5" s="129" t="s">
        <v>89</v>
      </c>
      <c r="I5" s="87" t="s">
        <v>86</v>
      </c>
      <c r="J5" s="129" t="s">
        <v>89</v>
      </c>
      <c r="K5" s="121" t="s">
        <v>86</v>
      </c>
      <c r="L5" s="88" t="s">
        <v>47</v>
      </c>
    </row>
    <row r="6" spans="1:12" ht="15.75" thickBot="1" x14ac:dyDescent="0.25">
      <c r="A6" s="133">
        <v>1</v>
      </c>
      <c r="B6" s="134" t="s">
        <v>4</v>
      </c>
      <c r="C6" s="131" t="s">
        <v>58</v>
      </c>
      <c r="D6" s="132" t="s">
        <v>59</v>
      </c>
      <c r="E6" s="190" t="s">
        <v>5</v>
      </c>
      <c r="F6" s="191" t="s">
        <v>55</v>
      </c>
      <c r="G6" s="90" t="s">
        <v>56</v>
      </c>
      <c r="H6" s="130" t="s">
        <v>57</v>
      </c>
      <c r="I6" s="90" t="s">
        <v>56</v>
      </c>
      <c r="J6" s="130" t="s">
        <v>57</v>
      </c>
      <c r="K6" s="131" t="s">
        <v>58</v>
      </c>
      <c r="L6" s="132" t="s">
        <v>59</v>
      </c>
    </row>
    <row r="7" spans="1:12" ht="34.5" customHeight="1" thickBot="1" x14ac:dyDescent="0.35">
      <c r="A7" s="105" t="s">
        <v>159</v>
      </c>
      <c r="B7" s="96" t="s">
        <v>10</v>
      </c>
      <c r="C7" s="254" t="s">
        <v>6</v>
      </c>
      <c r="D7" s="242">
        <f>D9+D10</f>
        <v>0</v>
      </c>
      <c r="E7" s="254" t="s">
        <v>6</v>
      </c>
      <c r="F7" s="242">
        <f>F9+F10</f>
        <v>0</v>
      </c>
      <c r="G7" s="254" t="s">
        <v>6</v>
      </c>
      <c r="H7" s="242">
        <f>H9+H10</f>
        <v>0</v>
      </c>
      <c r="I7" s="254" t="s">
        <v>6</v>
      </c>
      <c r="J7" s="242">
        <f>J9+J10</f>
        <v>0</v>
      </c>
      <c r="K7" s="254" t="s">
        <v>6</v>
      </c>
      <c r="L7" s="242">
        <f>L9+L10</f>
        <v>0</v>
      </c>
    </row>
    <row r="8" spans="1:12" ht="17.25" customHeight="1" x14ac:dyDescent="0.3">
      <c r="A8" s="106" t="s">
        <v>105</v>
      </c>
      <c r="B8" s="97"/>
      <c r="C8" s="256"/>
      <c r="D8" s="255"/>
      <c r="E8" s="256"/>
      <c r="F8" s="255"/>
      <c r="G8" s="256"/>
      <c r="H8" s="255"/>
      <c r="I8" s="256"/>
      <c r="J8" s="255"/>
      <c r="K8" s="256"/>
      <c r="L8" s="255"/>
    </row>
    <row r="9" spans="1:12" ht="27" customHeight="1" x14ac:dyDescent="0.3">
      <c r="A9" s="107" t="s">
        <v>106</v>
      </c>
      <c r="B9" s="98" t="s">
        <v>23</v>
      </c>
      <c r="C9" s="257" t="s">
        <v>6</v>
      </c>
      <c r="D9" s="251"/>
      <c r="E9" s="257" t="s">
        <v>6</v>
      </c>
      <c r="F9" s="251"/>
      <c r="G9" s="257" t="s">
        <v>6</v>
      </c>
      <c r="H9" s="251">
        <v>0</v>
      </c>
      <c r="I9" s="257" t="s">
        <v>6</v>
      </c>
      <c r="J9" s="251"/>
      <c r="K9" s="257" t="s">
        <v>6</v>
      </c>
      <c r="L9" s="251"/>
    </row>
    <row r="10" spans="1:12" ht="35.25" customHeight="1" thickBot="1" x14ac:dyDescent="0.35">
      <c r="A10" s="108" t="s">
        <v>107</v>
      </c>
      <c r="B10" s="99" t="s">
        <v>24</v>
      </c>
      <c r="C10" s="258" t="s">
        <v>6</v>
      </c>
      <c r="D10" s="252"/>
      <c r="E10" s="258" t="s">
        <v>6</v>
      </c>
      <c r="F10" s="252"/>
      <c r="G10" s="258" t="s">
        <v>6</v>
      </c>
      <c r="H10" s="252">
        <v>0</v>
      </c>
      <c r="I10" s="258" t="s">
        <v>6</v>
      </c>
      <c r="J10" s="252"/>
      <c r="K10" s="258" t="s">
        <v>6</v>
      </c>
      <c r="L10" s="252"/>
    </row>
    <row r="11" spans="1:12" ht="40.5" customHeight="1" thickBot="1" x14ac:dyDescent="0.35">
      <c r="A11" s="105" t="s">
        <v>158</v>
      </c>
      <c r="B11" s="96" t="s">
        <v>11</v>
      </c>
      <c r="C11" s="254" t="s">
        <v>6</v>
      </c>
      <c r="D11" s="211">
        <f>D13+D14+D16</f>
        <v>0</v>
      </c>
      <c r="E11" s="254" t="s">
        <v>6</v>
      </c>
      <c r="F11" s="211">
        <f>F13+F14+F16</f>
        <v>84530</v>
      </c>
      <c r="G11" s="254" t="s">
        <v>6</v>
      </c>
      <c r="H11" s="211">
        <f>H13+H14+H16</f>
        <v>0</v>
      </c>
      <c r="I11" s="254" t="s">
        <v>6</v>
      </c>
      <c r="J11" s="211">
        <f>J13+J14+J16</f>
        <v>0</v>
      </c>
      <c r="K11" s="254" t="s">
        <v>6</v>
      </c>
      <c r="L11" s="211">
        <f>L13+L14+L16</f>
        <v>0</v>
      </c>
    </row>
    <row r="12" spans="1:12" ht="24.75" customHeight="1" x14ac:dyDescent="0.3">
      <c r="A12" s="106" t="s">
        <v>108</v>
      </c>
      <c r="B12" s="100"/>
      <c r="C12" s="260"/>
      <c r="D12" s="259"/>
      <c r="E12" s="260"/>
      <c r="F12" s="259"/>
      <c r="G12" s="260"/>
      <c r="H12" s="259"/>
      <c r="I12" s="260"/>
      <c r="J12" s="259"/>
      <c r="K12" s="260"/>
      <c r="L12" s="259"/>
    </row>
    <row r="13" spans="1:12" ht="26.25" customHeight="1" x14ac:dyDescent="0.3">
      <c r="A13" s="107" t="s">
        <v>109</v>
      </c>
      <c r="B13" s="98" t="s">
        <v>14</v>
      </c>
      <c r="C13" s="257" t="s">
        <v>6</v>
      </c>
      <c r="D13" s="251"/>
      <c r="E13" s="257" t="s">
        <v>6</v>
      </c>
      <c r="F13" s="251">
        <v>21582</v>
      </c>
      <c r="G13" s="257" t="s">
        <v>6</v>
      </c>
      <c r="H13" s="251"/>
      <c r="I13" s="257" t="s">
        <v>6</v>
      </c>
      <c r="J13" s="251"/>
      <c r="K13" s="257" t="s">
        <v>6</v>
      </c>
      <c r="L13" s="251"/>
    </row>
    <row r="14" spans="1:12" ht="24" customHeight="1" x14ac:dyDescent="0.3">
      <c r="A14" s="107" t="s">
        <v>110</v>
      </c>
      <c r="B14" s="98" t="s">
        <v>15</v>
      </c>
      <c r="C14" s="257" t="s">
        <v>6</v>
      </c>
      <c r="D14" s="251"/>
      <c r="E14" s="257" t="s">
        <v>6</v>
      </c>
      <c r="F14" s="251">
        <v>59351</v>
      </c>
      <c r="G14" s="257" t="s">
        <v>6</v>
      </c>
      <c r="H14" s="251"/>
      <c r="I14" s="257" t="s">
        <v>6</v>
      </c>
      <c r="J14" s="251"/>
      <c r="K14" s="257" t="s">
        <v>6</v>
      </c>
      <c r="L14" s="251"/>
    </row>
    <row r="15" spans="1:12" ht="34.5" customHeight="1" x14ac:dyDescent="0.3">
      <c r="A15" s="109" t="s">
        <v>143</v>
      </c>
      <c r="B15" s="101" t="s">
        <v>16</v>
      </c>
      <c r="C15" s="257" t="s">
        <v>6</v>
      </c>
      <c r="D15" s="251"/>
      <c r="E15" s="257" t="s">
        <v>6</v>
      </c>
      <c r="F15" s="251">
        <v>25898</v>
      </c>
      <c r="G15" s="257" t="s">
        <v>6</v>
      </c>
      <c r="H15" s="251"/>
      <c r="I15" s="257" t="s">
        <v>6</v>
      </c>
      <c r="J15" s="251"/>
      <c r="K15" s="257" t="s">
        <v>6</v>
      </c>
      <c r="L15" s="251"/>
    </row>
    <row r="16" spans="1:12" ht="30.75" customHeight="1" thickBot="1" x14ac:dyDescent="0.35">
      <c r="A16" s="108" t="s">
        <v>107</v>
      </c>
      <c r="B16" s="99" t="s">
        <v>25</v>
      </c>
      <c r="C16" s="258" t="s">
        <v>6</v>
      </c>
      <c r="D16" s="252"/>
      <c r="E16" s="258" t="s">
        <v>6</v>
      </c>
      <c r="F16" s="252">
        <v>3597</v>
      </c>
      <c r="G16" s="258" t="s">
        <v>6</v>
      </c>
      <c r="H16" s="252"/>
      <c r="I16" s="258" t="s">
        <v>6</v>
      </c>
      <c r="J16" s="252"/>
      <c r="K16" s="258" t="s">
        <v>6</v>
      </c>
      <c r="L16" s="252"/>
    </row>
    <row r="17" spans="1:12" ht="45.75" customHeight="1" thickBot="1" x14ac:dyDescent="0.35">
      <c r="A17" s="105" t="s">
        <v>52</v>
      </c>
      <c r="B17" s="96" t="s">
        <v>12</v>
      </c>
      <c r="C17" s="95" t="s">
        <v>6</v>
      </c>
      <c r="D17" s="202"/>
      <c r="E17" s="95" t="s">
        <v>6</v>
      </c>
      <c r="F17" s="202">
        <v>95779</v>
      </c>
      <c r="G17" s="95" t="s">
        <v>6</v>
      </c>
      <c r="H17" s="202"/>
      <c r="I17" s="95" t="s">
        <v>6</v>
      </c>
      <c r="J17" s="202"/>
      <c r="K17" s="95" t="s">
        <v>6</v>
      </c>
      <c r="L17" s="202">
        <v>25244</v>
      </c>
    </row>
    <row r="18" spans="1:12" ht="63" customHeight="1" thickBot="1" x14ac:dyDescent="0.35">
      <c r="A18" s="105" t="s">
        <v>81</v>
      </c>
      <c r="B18" s="96" t="s">
        <v>13</v>
      </c>
      <c r="C18" s="95" t="s">
        <v>6</v>
      </c>
      <c r="D18" s="202"/>
      <c r="E18" s="95" t="s">
        <v>6</v>
      </c>
      <c r="F18" s="202">
        <v>31708</v>
      </c>
      <c r="G18" s="95" t="s">
        <v>6</v>
      </c>
      <c r="H18" s="202"/>
      <c r="I18" s="95" t="s">
        <v>6</v>
      </c>
      <c r="J18" s="202"/>
      <c r="K18" s="95" t="s">
        <v>6</v>
      </c>
      <c r="L18" s="202"/>
    </row>
    <row r="19" spans="1:12" ht="52.5" customHeight="1" thickBot="1" x14ac:dyDescent="0.35">
      <c r="A19" s="105" t="s">
        <v>160</v>
      </c>
      <c r="B19" s="96" t="s">
        <v>7</v>
      </c>
      <c r="C19" s="203"/>
      <c r="D19" s="188">
        <f>D7+D11+D17+D18</f>
        <v>0</v>
      </c>
      <c r="E19" s="203">
        <v>417000</v>
      </c>
      <c r="F19" s="188">
        <f>F7+F11+F17+F18</f>
        <v>212017</v>
      </c>
      <c r="G19" s="203">
        <v>0</v>
      </c>
      <c r="H19" s="188">
        <f>H7+H11+H17+H18</f>
        <v>0</v>
      </c>
      <c r="I19" s="203"/>
      <c r="J19" s="188">
        <f>J7+J11+J17+J18</f>
        <v>0</v>
      </c>
      <c r="K19" s="203">
        <v>45500</v>
      </c>
      <c r="L19" s="188">
        <f>L7+L11+L17+L18</f>
        <v>25244</v>
      </c>
    </row>
    <row r="20" spans="1:12" ht="34.5" customHeight="1" thickBot="1" x14ac:dyDescent="0.35">
      <c r="A20" s="105" t="s">
        <v>96</v>
      </c>
      <c r="B20" s="96" t="s">
        <v>26</v>
      </c>
      <c r="C20" s="203"/>
      <c r="D20" s="202"/>
      <c r="E20" s="203"/>
      <c r="F20" s="202"/>
      <c r="G20" s="203"/>
      <c r="H20" s="202"/>
      <c r="I20" s="203"/>
      <c r="J20" s="202"/>
      <c r="K20" s="203"/>
      <c r="L20" s="202"/>
    </row>
    <row r="21" spans="1:12" ht="15.75" x14ac:dyDescent="0.25">
      <c r="A21" s="106" t="s">
        <v>112</v>
      </c>
      <c r="B21" s="102"/>
      <c r="C21" s="91"/>
      <c r="D21" s="85"/>
      <c r="E21" s="91"/>
      <c r="F21" s="85"/>
      <c r="G21" s="91"/>
      <c r="H21" s="85"/>
      <c r="I21" s="91"/>
      <c r="J21" s="85"/>
      <c r="K21" s="91"/>
      <c r="L21" s="85"/>
    </row>
    <row r="22" spans="1:12" ht="39.75" customHeight="1" x14ac:dyDescent="0.3">
      <c r="A22" s="107" t="s">
        <v>113</v>
      </c>
      <c r="B22" s="98" t="s">
        <v>38</v>
      </c>
      <c r="C22" s="253" t="s">
        <v>6</v>
      </c>
      <c r="D22" s="251"/>
      <c r="E22" s="253" t="s">
        <v>6</v>
      </c>
      <c r="F22" s="251"/>
      <c r="G22" s="253" t="s">
        <v>6</v>
      </c>
      <c r="H22" s="251"/>
      <c r="I22" s="253" t="s">
        <v>6</v>
      </c>
      <c r="J22" s="251"/>
      <c r="K22" s="253" t="s">
        <v>6</v>
      </c>
      <c r="L22" s="251"/>
    </row>
    <row r="23" spans="1:12" ht="38.25" customHeight="1" x14ac:dyDescent="0.3">
      <c r="A23" s="107" t="s">
        <v>117</v>
      </c>
      <c r="B23" s="98" t="s">
        <v>39</v>
      </c>
      <c r="C23" s="112" t="s">
        <v>6</v>
      </c>
      <c r="D23" s="241">
        <f>D25+D26</f>
        <v>0</v>
      </c>
      <c r="E23" s="112" t="s">
        <v>6</v>
      </c>
      <c r="F23" s="241">
        <f>F25+F26</f>
        <v>0</v>
      </c>
      <c r="G23" s="112" t="s">
        <v>6</v>
      </c>
      <c r="H23" s="241">
        <f>H25+H26</f>
        <v>0</v>
      </c>
      <c r="I23" s="112" t="s">
        <v>6</v>
      </c>
      <c r="J23" s="241">
        <f>J25+J26</f>
        <v>0</v>
      </c>
      <c r="K23" s="112" t="s">
        <v>6</v>
      </c>
      <c r="L23" s="241">
        <f>L25+L26</f>
        <v>0</v>
      </c>
    </row>
    <row r="24" spans="1:12" ht="19.5" customHeight="1" x14ac:dyDescent="0.25">
      <c r="A24" s="110" t="s">
        <v>114</v>
      </c>
      <c r="B24" s="103"/>
      <c r="C24" s="92"/>
      <c r="D24" s="261"/>
      <c r="E24" s="92"/>
      <c r="F24" s="261"/>
      <c r="G24" s="92"/>
      <c r="H24" s="261"/>
      <c r="I24" s="92"/>
      <c r="J24" s="261"/>
      <c r="K24" s="92"/>
      <c r="L24" s="261"/>
    </row>
    <row r="25" spans="1:12" ht="27" customHeight="1" x14ac:dyDescent="0.25">
      <c r="A25" s="109" t="s">
        <v>115</v>
      </c>
      <c r="B25" s="101" t="s">
        <v>40</v>
      </c>
      <c r="C25" s="112" t="s">
        <v>6</v>
      </c>
      <c r="D25" s="262"/>
      <c r="E25" s="112" t="s">
        <v>6</v>
      </c>
      <c r="F25" s="262"/>
      <c r="G25" s="112" t="s">
        <v>6</v>
      </c>
      <c r="H25" s="262"/>
      <c r="I25" s="112" t="s">
        <v>6</v>
      </c>
      <c r="J25" s="262"/>
      <c r="K25" s="112" t="s">
        <v>6</v>
      </c>
      <c r="L25" s="262"/>
    </row>
    <row r="26" spans="1:12" ht="23.25" customHeight="1" x14ac:dyDescent="0.25">
      <c r="A26" s="109" t="s">
        <v>116</v>
      </c>
      <c r="B26" s="101" t="s">
        <v>41</v>
      </c>
      <c r="C26" s="112" t="s">
        <v>6</v>
      </c>
      <c r="D26" s="262"/>
      <c r="E26" s="112" t="s">
        <v>6</v>
      </c>
      <c r="F26" s="262"/>
      <c r="G26" s="112" t="s">
        <v>6</v>
      </c>
      <c r="H26" s="262"/>
      <c r="I26" s="112" t="s">
        <v>6</v>
      </c>
      <c r="J26" s="262"/>
      <c r="K26" s="112" t="s">
        <v>6</v>
      </c>
      <c r="L26" s="262"/>
    </row>
    <row r="27" spans="1:12" ht="50.25" customHeight="1" x14ac:dyDescent="0.3">
      <c r="A27" s="107" t="s">
        <v>141</v>
      </c>
      <c r="B27" s="98" t="s">
        <v>118</v>
      </c>
      <c r="C27" s="112" t="s">
        <v>6</v>
      </c>
      <c r="D27" s="241">
        <f>D29+D30</f>
        <v>0</v>
      </c>
      <c r="E27" s="112" t="s">
        <v>6</v>
      </c>
      <c r="F27" s="241">
        <f>F29+F30</f>
        <v>0</v>
      </c>
      <c r="G27" s="112" t="s">
        <v>6</v>
      </c>
      <c r="H27" s="241">
        <f>H29+H30</f>
        <v>0</v>
      </c>
      <c r="I27" s="112" t="s">
        <v>6</v>
      </c>
      <c r="J27" s="241">
        <f>J29+J30</f>
        <v>0</v>
      </c>
      <c r="K27" s="112" t="s">
        <v>6</v>
      </c>
      <c r="L27" s="241">
        <f>L29+L30</f>
        <v>0</v>
      </c>
    </row>
    <row r="28" spans="1:12" ht="15.75" customHeight="1" x14ac:dyDescent="0.25">
      <c r="A28" s="110" t="s">
        <v>114</v>
      </c>
      <c r="B28" s="103"/>
      <c r="C28" s="92"/>
      <c r="D28" s="261"/>
      <c r="E28" s="92"/>
      <c r="F28" s="261"/>
      <c r="G28" s="92"/>
      <c r="H28" s="261"/>
      <c r="I28" s="92"/>
      <c r="J28" s="261"/>
      <c r="K28" s="92"/>
      <c r="L28" s="261"/>
    </row>
    <row r="29" spans="1:12" ht="22.5" customHeight="1" x14ac:dyDescent="0.25">
      <c r="A29" s="109" t="s">
        <v>115</v>
      </c>
      <c r="B29" s="101" t="s">
        <v>119</v>
      </c>
      <c r="C29" s="112" t="s">
        <v>6</v>
      </c>
      <c r="D29" s="262"/>
      <c r="E29" s="112" t="s">
        <v>6</v>
      </c>
      <c r="F29" s="262"/>
      <c r="G29" s="112" t="s">
        <v>6</v>
      </c>
      <c r="H29" s="262"/>
      <c r="I29" s="112" t="s">
        <v>6</v>
      </c>
      <c r="J29" s="262"/>
      <c r="K29" s="112" t="s">
        <v>6</v>
      </c>
      <c r="L29" s="262"/>
    </row>
    <row r="30" spans="1:12" ht="25.5" customHeight="1" thickBot="1" x14ac:dyDescent="0.3">
      <c r="A30" s="117" t="s">
        <v>116</v>
      </c>
      <c r="B30" s="118" t="s">
        <v>120</v>
      </c>
      <c r="C30" s="113" t="s">
        <v>6</v>
      </c>
      <c r="D30" s="263"/>
      <c r="E30" s="113" t="s">
        <v>6</v>
      </c>
      <c r="F30" s="263"/>
      <c r="G30" s="113" t="s">
        <v>6</v>
      </c>
      <c r="H30" s="263"/>
      <c r="I30" s="113" t="s">
        <v>6</v>
      </c>
      <c r="J30" s="263"/>
      <c r="K30" s="113" t="s">
        <v>6</v>
      </c>
      <c r="L30" s="263"/>
    </row>
    <row r="31" spans="1:12" ht="42.75" customHeight="1" thickBot="1" x14ac:dyDescent="0.35">
      <c r="A31" s="105" t="s">
        <v>97</v>
      </c>
      <c r="B31" s="96" t="s">
        <v>8</v>
      </c>
      <c r="C31" s="203"/>
      <c r="D31" s="202"/>
      <c r="E31" s="203">
        <v>384086</v>
      </c>
      <c r="F31" s="202">
        <v>107980</v>
      </c>
      <c r="G31" s="203"/>
      <c r="H31" s="202">
        <v>0</v>
      </c>
      <c r="I31" s="203"/>
      <c r="J31" s="202"/>
      <c r="K31" s="203">
        <v>18499</v>
      </c>
      <c r="L31" s="202">
        <v>5964</v>
      </c>
    </row>
    <row r="32" spans="1:12" ht="24.75" customHeight="1" x14ac:dyDescent="0.25">
      <c r="A32" s="106" t="s">
        <v>112</v>
      </c>
      <c r="B32" s="100"/>
      <c r="C32" s="91"/>
      <c r="D32" s="85"/>
      <c r="E32" s="91"/>
      <c r="F32" s="85"/>
      <c r="G32" s="91"/>
      <c r="H32" s="85"/>
      <c r="I32" s="91"/>
      <c r="J32" s="85"/>
      <c r="K32" s="91"/>
      <c r="L32" s="85"/>
    </row>
    <row r="33" spans="1:12" ht="28.5" customHeight="1" thickBot="1" x14ac:dyDescent="0.35">
      <c r="A33" s="108" t="s">
        <v>121</v>
      </c>
      <c r="B33" s="118" t="s">
        <v>126</v>
      </c>
      <c r="C33" s="113" t="s">
        <v>6</v>
      </c>
      <c r="D33" s="252"/>
      <c r="E33" s="113" t="s">
        <v>6</v>
      </c>
      <c r="F33" s="252">
        <v>61183</v>
      </c>
      <c r="G33" s="113" t="s">
        <v>6</v>
      </c>
      <c r="H33" s="252"/>
      <c r="I33" s="113" t="s">
        <v>6</v>
      </c>
      <c r="J33" s="252"/>
      <c r="K33" s="113" t="s">
        <v>6</v>
      </c>
      <c r="L33" s="252">
        <v>5964</v>
      </c>
    </row>
    <row r="34" spans="1:12" ht="51" customHeight="1" thickBot="1" x14ac:dyDescent="0.35">
      <c r="A34" s="105" t="s">
        <v>147</v>
      </c>
      <c r="B34" s="96" t="s">
        <v>9</v>
      </c>
      <c r="C34" s="187">
        <f t="shared" ref="C34:L34" si="0">C19+C20+C31</f>
        <v>0</v>
      </c>
      <c r="D34" s="188">
        <f t="shared" si="0"/>
        <v>0</v>
      </c>
      <c r="E34" s="187">
        <f t="shared" si="0"/>
        <v>801086</v>
      </c>
      <c r="F34" s="188">
        <f t="shared" si="0"/>
        <v>319997</v>
      </c>
      <c r="G34" s="187">
        <f t="shared" si="0"/>
        <v>0</v>
      </c>
      <c r="H34" s="188">
        <f t="shared" si="0"/>
        <v>0</v>
      </c>
      <c r="I34" s="187">
        <f t="shared" si="0"/>
        <v>0</v>
      </c>
      <c r="J34" s="188">
        <f t="shared" si="0"/>
        <v>0</v>
      </c>
      <c r="K34" s="187">
        <f t="shared" si="0"/>
        <v>63999</v>
      </c>
      <c r="L34" s="188">
        <f t="shared" si="0"/>
        <v>31208</v>
      </c>
    </row>
    <row r="35" spans="1:12" ht="20.25" customHeight="1" x14ac:dyDescent="0.25">
      <c r="A35" s="119" t="s">
        <v>111</v>
      </c>
      <c r="B35" s="100"/>
      <c r="C35" s="91"/>
      <c r="D35" s="56"/>
      <c r="E35" s="91"/>
      <c r="F35" s="56"/>
      <c r="G35" s="91"/>
      <c r="H35" s="56"/>
      <c r="I35" s="91"/>
      <c r="J35" s="56"/>
      <c r="K35" s="91"/>
      <c r="L35" s="56"/>
    </row>
    <row r="36" spans="1:12" ht="28.5" customHeight="1" thickBot="1" x14ac:dyDescent="0.35">
      <c r="A36" s="111" t="s">
        <v>127</v>
      </c>
      <c r="B36" s="104" t="s">
        <v>128</v>
      </c>
      <c r="C36" s="93" t="s">
        <v>6</v>
      </c>
      <c r="D36" s="204"/>
      <c r="E36" s="93" t="s">
        <v>6</v>
      </c>
      <c r="F36" s="204"/>
      <c r="G36" s="93" t="s">
        <v>6</v>
      </c>
      <c r="H36" s="204"/>
      <c r="I36" s="93" t="s">
        <v>6</v>
      </c>
      <c r="J36" s="204"/>
      <c r="K36" s="93" t="s">
        <v>6</v>
      </c>
      <c r="L36" s="204"/>
    </row>
    <row r="37" spans="1:12" ht="15.75" x14ac:dyDescent="0.25">
      <c r="A37" s="15"/>
      <c r="B37" s="2"/>
      <c r="C37" s="74"/>
      <c r="D37" s="10"/>
      <c r="E37" s="6"/>
      <c r="F37" s="6"/>
      <c r="G37" s="6"/>
      <c r="H37" s="6"/>
      <c r="I37" s="6"/>
      <c r="J37" s="6"/>
      <c r="K37" s="6"/>
      <c r="L37" s="6"/>
    </row>
    <row r="38" spans="1:12" ht="18.75" x14ac:dyDescent="0.25">
      <c r="A38" s="66" t="s">
        <v>95</v>
      </c>
      <c r="B38" s="37"/>
      <c r="C38" s="29"/>
      <c r="D38" s="29"/>
      <c r="E38" s="29"/>
      <c r="F38" s="29"/>
      <c r="G38" s="29"/>
      <c r="H38" s="29"/>
      <c r="I38" s="29"/>
      <c r="J38" s="29"/>
      <c r="K38" s="29"/>
      <c r="L38" s="29"/>
    </row>
  </sheetData>
  <sheetProtection password="CE20" sheet="1"/>
  <mergeCells count="9">
    <mergeCell ref="A2:L2"/>
    <mergeCell ref="A3:A5"/>
    <mergeCell ref="B3:B5"/>
    <mergeCell ref="E4:F4"/>
    <mergeCell ref="C4:D4"/>
    <mergeCell ref="K4:L4"/>
    <mergeCell ref="C3:L3"/>
    <mergeCell ref="G4:H4"/>
    <mergeCell ref="I4:J4"/>
  </mergeCells>
  <pageMargins left="0.51181102362204722" right="0.31496062992125984" top="0.74803149606299213" bottom="0.15748031496062992" header="0.31496062992125984" footer="0.31496062992125984"/>
  <pageSetup paperSize="9" scale="4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848B2"/>
    <pageSetUpPr fitToPage="1"/>
  </sheetPr>
  <dimension ref="A2:R21"/>
  <sheetViews>
    <sheetView view="pageBreakPreview" topLeftCell="C1" zoomScaleNormal="100" zoomScaleSheetLayoutView="100" workbookViewId="0">
      <selection activeCell="H9" sqref="H9"/>
    </sheetView>
  </sheetViews>
  <sheetFormatPr defaultRowHeight="12.75" x14ac:dyDescent="0.2"/>
  <cols>
    <col min="1" max="1" width="42.5703125" style="1" customWidth="1"/>
    <col min="2" max="2" width="6.5703125" style="1" customWidth="1"/>
    <col min="3" max="3" width="12.28515625" style="1" customWidth="1"/>
    <col min="4" max="4" width="11.7109375" style="1" customWidth="1"/>
    <col min="5" max="5" width="14.28515625" style="1" customWidth="1"/>
    <col min="6" max="6" width="13.28515625" style="1" customWidth="1"/>
    <col min="7" max="7" width="11.42578125" style="1" customWidth="1"/>
    <col min="8" max="8" width="14.85546875" style="1" customWidth="1"/>
    <col min="9" max="9" width="12.85546875" style="1" customWidth="1"/>
    <col min="10" max="10" width="13" style="1" customWidth="1"/>
    <col min="11" max="14" width="13.85546875" style="1" customWidth="1"/>
    <col min="15" max="15" width="12.85546875" style="1" customWidth="1"/>
    <col min="16" max="16" width="11.5703125" style="1" customWidth="1"/>
    <col min="17" max="17" width="14" style="1" customWidth="1"/>
    <col min="18" max="16384" width="9.140625" style="1"/>
  </cols>
  <sheetData>
    <row r="2" spans="1:17" ht="16.5" customHeight="1" x14ac:dyDescent="0.3">
      <c r="D2" s="77"/>
      <c r="G2" s="79"/>
      <c r="P2" s="426" t="s">
        <v>172</v>
      </c>
      <c r="Q2" s="426"/>
    </row>
    <row r="3" spans="1:17" s="14" customFormat="1" ht="20.25" customHeight="1" thickBot="1" x14ac:dyDescent="0.3">
      <c r="A3" s="427" t="s">
        <v>168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</row>
    <row r="4" spans="1:17" ht="20.100000000000001" customHeight="1" thickBot="1" x14ac:dyDescent="0.25">
      <c r="A4" s="431" t="s">
        <v>3</v>
      </c>
      <c r="B4" s="433" t="s">
        <v>17</v>
      </c>
      <c r="C4" s="471" t="s">
        <v>98</v>
      </c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3"/>
    </row>
    <row r="5" spans="1:17" ht="87" customHeight="1" thickBot="1" x14ac:dyDescent="0.25">
      <c r="A5" s="432"/>
      <c r="B5" s="434"/>
      <c r="C5" s="400" t="s">
        <v>157</v>
      </c>
      <c r="D5" s="436"/>
      <c r="E5" s="399"/>
      <c r="F5" s="400" t="s">
        <v>165</v>
      </c>
      <c r="G5" s="436"/>
      <c r="H5" s="399"/>
      <c r="I5" s="428" t="s">
        <v>164</v>
      </c>
      <c r="J5" s="429"/>
      <c r="K5" s="430"/>
      <c r="L5" s="474" t="s">
        <v>166</v>
      </c>
      <c r="M5" s="474"/>
      <c r="N5" s="475"/>
      <c r="O5" s="476" t="s">
        <v>167</v>
      </c>
      <c r="P5" s="474"/>
      <c r="Q5" s="475"/>
    </row>
    <row r="6" spans="1:17" s="13" customFormat="1" ht="84.95" customHeight="1" thickBot="1" x14ac:dyDescent="0.25">
      <c r="A6" s="432"/>
      <c r="B6" s="435"/>
      <c r="C6" s="195" t="s">
        <v>54</v>
      </c>
      <c r="D6" s="196" t="s">
        <v>62</v>
      </c>
      <c r="E6" s="197" t="s">
        <v>43</v>
      </c>
      <c r="F6" s="195" t="s">
        <v>54</v>
      </c>
      <c r="G6" s="196" t="s">
        <v>62</v>
      </c>
      <c r="H6" s="197" t="s">
        <v>43</v>
      </c>
      <c r="I6" s="195" t="s">
        <v>54</v>
      </c>
      <c r="J6" s="196" t="s">
        <v>62</v>
      </c>
      <c r="K6" s="197" t="s">
        <v>43</v>
      </c>
      <c r="L6" s="160" t="s">
        <v>54</v>
      </c>
      <c r="M6" s="161" t="s">
        <v>62</v>
      </c>
      <c r="N6" s="159" t="s">
        <v>43</v>
      </c>
      <c r="O6" s="160" t="s">
        <v>54</v>
      </c>
      <c r="P6" s="161" t="s">
        <v>62</v>
      </c>
      <c r="Q6" s="159" t="s">
        <v>43</v>
      </c>
    </row>
    <row r="7" spans="1:17" ht="14.1" customHeight="1" thickBot="1" x14ac:dyDescent="0.25">
      <c r="A7" s="162">
        <v>1</v>
      </c>
      <c r="B7" s="163" t="s">
        <v>4</v>
      </c>
      <c r="C7" s="167">
        <v>3</v>
      </c>
      <c r="D7" s="168">
        <v>4</v>
      </c>
      <c r="E7" s="169">
        <v>5</v>
      </c>
      <c r="F7" s="164" t="s">
        <v>57</v>
      </c>
      <c r="G7" s="165">
        <v>7</v>
      </c>
      <c r="H7" s="166">
        <v>8</v>
      </c>
      <c r="I7" s="167">
        <v>9</v>
      </c>
      <c r="J7" s="168">
        <v>10</v>
      </c>
      <c r="K7" s="169">
        <v>11</v>
      </c>
      <c r="L7" s="167">
        <v>12</v>
      </c>
      <c r="M7" s="168">
        <v>13</v>
      </c>
      <c r="N7" s="169">
        <v>14</v>
      </c>
      <c r="O7" s="167">
        <v>15</v>
      </c>
      <c r="P7" s="168">
        <v>16</v>
      </c>
      <c r="Q7" s="169">
        <v>17</v>
      </c>
    </row>
    <row r="8" spans="1:17" s="26" customFormat="1" ht="23.25" customHeight="1" thickBot="1" x14ac:dyDescent="0.35">
      <c r="A8" s="135" t="s">
        <v>48</v>
      </c>
      <c r="B8" s="122" t="s">
        <v>18</v>
      </c>
      <c r="C8" s="207"/>
      <c r="D8" s="208"/>
      <c r="E8" s="202"/>
      <c r="F8" s="199"/>
      <c r="G8" s="200"/>
      <c r="H8" s="188"/>
      <c r="I8" s="199"/>
      <c r="J8" s="200"/>
      <c r="K8" s="188"/>
      <c r="L8" s="199"/>
      <c r="M8" s="200"/>
      <c r="N8" s="188"/>
      <c r="O8" s="199"/>
      <c r="P8" s="200"/>
      <c r="Q8" s="188"/>
    </row>
    <row r="9" spans="1:17" s="26" customFormat="1" ht="38.25" customHeight="1" thickBot="1" x14ac:dyDescent="0.35">
      <c r="A9" s="127" t="s">
        <v>66</v>
      </c>
      <c r="B9" s="122" t="s">
        <v>19</v>
      </c>
      <c r="C9" s="209">
        <f t="shared" ref="C9:Q9" si="0">C11+C12+C13+C14+C15</f>
        <v>0</v>
      </c>
      <c r="D9" s="210">
        <f t="shared" si="0"/>
        <v>0</v>
      </c>
      <c r="E9" s="211">
        <f t="shared" si="0"/>
        <v>0</v>
      </c>
      <c r="F9" s="209">
        <f t="shared" si="0"/>
        <v>1</v>
      </c>
      <c r="G9" s="210">
        <f t="shared" si="0"/>
        <v>1</v>
      </c>
      <c r="H9" s="211">
        <f t="shared" si="0"/>
        <v>1</v>
      </c>
      <c r="I9" s="209">
        <f t="shared" si="0"/>
        <v>0</v>
      </c>
      <c r="J9" s="210">
        <f t="shared" si="0"/>
        <v>0</v>
      </c>
      <c r="K9" s="211">
        <f t="shared" si="0"/>
        <v>0</v>
      </c>
      <c r="L9" s="209">
        <f t="shared" si="0"/>
        <v>0</v>
      </c>
      <c r="M9" s="210">
        <f t="shared" si="0"/>
        <v>0</v>
      </c>
      <c r="N9" s="211">
        <f t="shared" si="0"/>
        <v>0</v>
      </c>
      <c r="O9" s="209">
        <f t="shared" si="0"/>
        <v>0</v>
      </c>
      <c r="P9" s="210">
        <f t="shared" si="0"/>
        <v>0</v>
      </c>
      <c r="Q9" s="211">
        <f t="shared" si="0"/>
        <v>0</v>
      </c>
    </row>
    <row r="10" spans="1:17" ht="19.5" customHeight="1" x14ac:dyDescent="0.2">
      <c r="A10" s="154" t="s">
        <v>122</v>
      </c>
      <c r="B10" s="123"/>
      <c r="C10" s="212"/>
      <c r="D10" s="213"/>
      <c r="E10" s="214"/>
      <c r="F10" s="124"/>
      <c r="G10" s="125"/>
      <c r="H10" s="126"/>
      <c r="I10" s="124"/>
      <c r="J10" s="125"/>
      <c r="K10" s="126"/>
      <c r="L10" s="124"/>
      <c r="M10" s="125"/>
      <c r="N10" s="126"/>
      <c r="O10" s="124"/>
      <c r="P10" s="125"/>
      <c r="Q10" s="126"/>
    </row>
    <row r="11" spans="1:17" ht="19.5" customHeight="1" x14ac:dyDescent="0.3">
      <c r="A11" s="144" t="s">
        <v>123</v>
      </c>
      <c r="B11" s="23" t="s">
        <v>32</v>
      </c>
      <c r="C11" s="276"/>
      <c r="D11" s="277"/>
      <c r="E11" s="278"/>
      <c r="F11" s="294"/>
      <c r="G11" s="302"/>
      <c r="H11" s="306"/>
      <c r="I11" s="294"/>
      <c r="J11" s="302"/>
      <c r="K11" s="306"/>
      <c r="L11" s="286"/>
      <c r="M11" s="287"/>
      <c r="N11" s="295"/>
      <c r="O11" s="286"/>
      <c r="P11" s="287"/>
      <c r="Q11" s="295"/>
    </row>
    <row r="12" spans="1:17" ht="24.75" customHeight="1" x14ac:dyDescent="0.3">
      <c r="A12" s="144" t="s">
        <v>49</v>
      </c>
      <c r="B12" s="20" t="s">
        <v>20</v>
      </c>
      <c r="C12" s="279"/>
      <c r="D12" s="280"/>
      <c r="E12" s="281"/>
      <c r="F12" s="299"/>
      <c r="G12" s="303"/>
      <c r="H12" s="307"/>
      <c r="I12" s="299"/>
      <c r="J12" s="303"/>
      <c r="K12" s="307"/>
      <c r="L12" s="288"/>
      <c r="M12" s="289"/>
      <c r="N12" s="296"/>
      <c r="O12" s="288"/>
      <c r="P12" s="289"/>
      <c r="Q12" s="296"/>
    </row>
    <row r="13" spans="1:17" ht="21" customHeight="1" x14ac:dyDescent="0.3">
      <c r="A13" s="144" t="s">
        <v>50</v>
      </c>
      <c r="B13" s="20" t="s">
        <v>21</v>
      </c>
      <c r="C13" s="279"/>
      <c r="D13" s="280"/>
      <c r="E13" s="281"/>
      <c r="F13" s="299"/>
      <c r="G13" s="303"/>
      <c r="H13" s="307"/>
      <c r="I13" s="299"/>
      <c r="J13" s="303"/>
      <c r="K13" s="307"/>
      <c r="L13" s="288"/>
      <c r="M13" s="289"/>
      <c r="N13" s="296"/>
      <c r="O13" s="288"/>
      <c r="P13" s="289"/>
      <c r="Q13" s="296"/>
    </row>
    <row r="14" spans="1:17" ht="21.75" customHeight="1" x14ac:dyDescent="0.3">
      <c r="A14" s="144" t="s">
        <v>51</v>
      </c>
      <c r="B14" s="20" t="s">
        <v>22</v>
      </c>
      <c r="C14" s="282"/>
      <c r="D14" s="213"/>
      <c r="E14" s="214"/>
      <c r="F14" s="300">
        <v>1</v>
      </c>
      <c r="G14" s="304">
        <v>1</v>
      </c>
      <c r="H14" s="308">
        <v>1</v>
      </c>
      <c r="I14" s="300"/>
      <c r="J14" s="304"/>
      <c r="K14" s="308"/>
      <c r="L14" s="290"/>
      <c r="M14" s="291"/>
      <c r="N14" s="297"/>
      <c r="O14" s="290"/>
      <c r="P14" s="291"/>
      <c r="Q14" s="297"/>
    </row>
    <row r="15" spans="1:17" ht="24" customHeight="1" thickBot="1" x14ac:dyDescent="0.35">
      <c r="A15" s="155" t="s">
        <v>124</v>
      </c>
      <c r="B15" s="21" t="s">
        <v>31</v>
      </c>
      <c r="C15" s="283"/>
      <c r="D15" s="284"/>
      <c r="E15" s="285"/>
      <c r="F15" s="301"/>
      <c r="G15" s="305"/>
      <c r="H15" s="309"/>
      <c r="I15" s="301"/>
      <c r="J15" s="305"/>
      <c r="K15" s="309"/>
      <c r="L15" s="292"/>
      <c r="M15" s="293"/>
      <c r="N15" s="298"/>
      <c r="O15" s="292"/>
      <c r="P15" s="293"/>
      <c r="Q15" s="298"/>
    </row>
    <row r="16" spans="1:17" s="26" customFormat="1" ht="31.5" customHeight="1" thickBot="1" x14ac:dyDescent="0.35">
      <c r="A16" s="136" t="s">
        <v>53</v>
      </c>
      <c r="B16" s="122" t="s">
        <v>33</v>
      </c>
      <c r="C16" s="209"/>
      <c r="D16" s="210"/>
      <c r="E16" s="211"/>
      <c r="F16" s="207">
        <v>1.5</v>
      </c>
      <c r="G16" s="208">
        <v>1.5</v>
      </c>
      <c r="H16" s="202">
        <v>3</v>
      </c>
      <c r="I16" s="207"/>
      <c r="J16" s="208"/>
      <c r="K16" s="202"/>
      <c r="L16" s="207"/>
      <c r="M16" s="208"/>
      <c r="N16" s="202"/>
      <c r="O16" s="207">
        <v>0.4</v>
      </c>
      <c r="P16" s="208">
        <v>0.4</v>
      </c>
      <c r="Q16" s="202">
        <v>0.4</v>
      </c>
    </row>
    <row r="17" spans="1:18" s="26" customFormat="1" ht="35.25" customHeight="1" thickBot="1" x14ac:dyDescent="0.35">
      <c r="A17" s="136" t="s">
        <v>64</v>
      </c>
      <c r="B17" s="122" t="s">
        <v>34</v>
      </c>
      <c r="C17" s="209"/>
      <c r="D17" s="210"/>
      <c r="E17" s="211"/>
      <c r="F17" s="207">
        <v>0.5</v>
      </c>
      <c r="G17" s="208">
        <v>0.5</v>
      </c>
      <c r="H17" s="202">
        <v>0.5</v>
      </c>
      <c r="I17" s="207"/>
      <c r="J17" s="208"/>
      <c r="K17" s="202"/>
      <c r="L17" s="207"/>
      <c r="M17" s="208"/>
      <c r="N17" s="202"/>
      <c r="O17" s="207"/>
      <c r="P17" s="208"/>
      <c r="Q17" s="202"/>
    </row>
    <row r="18" spans="1:18" s="26" customFormat="1" ht="57.75" customHeight="1" thickBot="1" x14ac:dyDescent="0.35">
      <c r="A18" s="156" t="s">
        <v>144</v>
      </c>
      <c r="B18" s="128" t="s">
        <v>35</v>
      </c>
      <c r="C18" s="199">
        <f t="shared" ref="C18:Q18" si="1">C8+C9+C16+C17</f>
        <v>0</v>
      </c>
      <c r="D18" s="200">
        <f t="shared" si="1"/>
        <v>0</v>
      </c>
      <c r="E18" s="188">
        <f t="shared" si="1"/>
        <v>0</v>
      </c>
      <c r="F18" s="199">
        <f t="shared" si="1"/>
        <v>3</v>
      </c>
      <c r="G18" s="200">
        <f t="shared" si="1"/>
        <v>3</v>
      </c>
      <c r="H18" s="188">
        <f t="shared" si="1"/>
        <v>4.5</v>
      </c>
      <c r="I18" s="199">
        <f t="shared" si="1"/>
        <v>0</v>
      </c>
      <c r="J18" s="200">
        <f t="shared" si="1"/>
        <v>0</v>
      </c>
      <c r="K18" s="188">
        <f t="shared" si="1"/>
        <v>0</v>
      </c>
      <c r="L18" s="199">
        <f t="shared" si="1"/>
        <v>0</v>
      </c>
      <c r="M18" s="200">
        <f t="shared" si="1"/>
        <v>0</v>
      </c>
      <c r="N18" s="188">
        <f t="shared" si="1"/>
        <v>0</v>
      </c>
      <c r="O18" s="199">
        <f t="shared" si="1"/>
        <v>0.4</v>
      </c>
      <c r="P18" s="200">
        <f t="shared" si="1"/>
        <v>0.4</v>
      </c>
      <c r="Q18" s="188">
        <f t="shared" si="1"/>
        <v>0.4</v>
      </c>
    </row>
    <row r="20" spans="1:18" ht="33" customHeight="1" x14ac:dyDescent="0.2">
      <c r="A20" s="423" t="s">
        <v>103</v>
      </c>
      <c r="B20" s="424"/>
      <c r="C20" s="424"/>
      <c r="D20" s="424"/>
      <c r="E20" s="424"/>
      <c r="F20" s="424"/>
      <c r="G20" s="424"/>
      <c r="H20" s="424"/>
      <c r="I20" s="424"/>
      <c r="J20" s="424"/>
      <c r="K20" s="424"/>
      <c r="L20" s="424"/>
      <c r="M20" s="424"/>
      <c r="N20" s="424"/>
      <c r="O20" s="424"/>
      <c r="P20" s="424"/>
      <c r="Q20" s="424"/>
    </row>
    <row r="21" spans="1:18" ht="24.75" customHeight="1" x14ac:dyDescent="0.2">
      <c r="A21" s="425" t="s">
        <v>65</v>
      </c>
      <c r="B21" s="425"/>
      <c r="C21" s="425"/>
      <c r="D21" s="425"/>
      <c r="E21" s="425"/>
      <c r="F21" s="425"/>
      <c r="G21" s="425"/>
      <c r="H21" s="425"/>
      <c r="I21" s="425"/>
      <c r="J21" s="425"/>
      <c r="K21" s="425"/>
      <c r="L21" s="425"/>
      <c r="M21" s="425"/>
      <c r="N21" s="425"/>
      <c r="O21" s="425"/>
      <c r="P21" s="425"/>
      <c r="Q21" s="425"/>
      <c r="R21" s="198"/>
    </row>
  </sheetData>
  <sheetProtection password="CE20" sheet="1"/>
  <mergeCells count="12">
    <mergeCell ref="I5:K5"/>
    <mergeCell ref="O5:Q5"/>
    <mergeCell ref="A20:Q20"/>
    <mergeCell ref="C4:Q4"/>
    <mergeCell ref="C5:E5"/>
    <mergeCell ref="A21:Q21"/>
    <mergeCell ref="L5:N5"/>
    <mergeCell ref="P2:Q2"/>
    <mergeCell ref="A3:Q3"/>
    <mergeCell ref="A4:A6"/>
    <mergeCell ref="B4:B6"/>
    <mergeCell ref="F5:H5"/>
  </mergeCells>
  <pageMargins left="0.31496062992125984" right="0.11811023622047245" top="0.55118110236220474" bottom="0.35433070866141736" header="0.31496062992125984" footer="0.31496062992125984"/>
  <pageSetup paperSize="9" scale="5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J16"/>
  <sheetViews>
    <sheetView tabSelected="1" topLeftCell="A4" workbookViewId="0">
      <selection activeCell="D14" sqref="D14"/>
    </sheetView>
  </sheetViews>
  <sheetFormatPr defaultRowHeight="12.75" x14ac:dyDescent="0.2"/>
  <cols>
    <col min="1" max="1" width="36.7109375" style="5" customWidth="1"/>
    <col min="2" max="2" width="6.5703125" style="1" customWidth="1"/>
    <col min="3" max="3" width="26.85546875" style="1" customWidth="1"/>
    <col min="4" max="4" width="32.42578125" style="1" customWidth="1"/>
    <col min="5" max="5" width="27.28515625" style="1" customWidth="1"/>
    <col min="6" max="6" width="32.85546875" style="1" customWidth="1"/>
    <col min="7" max="7" width="26.7109375" style="1" customWidth="1"/>
    <col min="8" max="16384" width="9.140625" style="1"/>
  </cols>
  <sheetData>
    <row r="1" spans="1:10" x14ac:dyDescent="0.2">
      <c r="F1" s="189" t="s">
        <v>173</v>
      </c>
      <c r="G1" s="189"/>
    </row>
    <row r="2" spans="1:10" ht="11.25" customHeight="1" x14ac:dyDescent="0.2">
      <c r="D2" s="79"/>
      <c r="F2" s="16"/>
    </row>
    <row r="3" spans="1:10" ht="39" customHeight="1" thickBot="1" x14ac:dyDescent="0.25">
      <c r="A3" s="443" t="s">
        <v>77</v>
      </c>
      <c r="B3" s="443"/>
      <c r="C3" s="443"/>
      <c r="D3" s="443"/>
      <c r="E3" s="443"/>
      <c r="F3" s="443"/>
      <c r="G3" s="443"/>
    </row>
    <row r="4" spans="1:10" ht="33" customHeight="1" thickBot="1" x14ac:dyDescent="0.25">
      <c r="A4" s="444" t="s">
        <v>3</v>
      </c>
      <c r="B4" s="444" t="s">
        <v>17</v>
      </c>
      <c r="C4" s="477" t="s">
        <v>101</v>
      </c>
      <c r="D4" s="478"/>
      <c r="E4" s="478"/>
      <c r="F4" s="478"/>
      <c r="G4" s="479"/>
    </row>
    <row r="5" spans="1:10" ht="113.25" customHeight="1" thickBot="1" x14ac:dyDescent="0.25">
      <c r="A5" s="445"/>
      <c r="B5" s="445"/>
      <c r="C5" s="192" t="s">
        <v>157</v>
      </c>
      <c r="D5" s="192" t="s">
        <v>165</v>
      </c>
      <c r="E5" s="193" t="s">
        <v>164</v>
      </c>
      <c r="F5" s="194" t="s">
        <v>166</v>
      </c>
      <c r="G5" s="201" t="s">
        <v>167</v>
      </c>
      <c r="H5" s="15"/>
      <c r="I5" s="3"/>
      <c r="J5" s="15"/>
    </row>
    <row r="6" spans="1:10" s="4" customFormat="1" ht="15" customHeight="1" thickBot="1" x14ac:dyDescent="0.25">
      <c r="A6" s="149">
        <v>1</v>
      </c>
      <c r="B6" s="150">
        <v>2</v>
      </c>
      <c r="C6" s="153">
        <v>3</v>
      </c>
      <c r="D6" s="150">
        <v>4</v>
      </c>
      <c r="E6" s="151">
        <v>5</v>
      </c>
      <c r="F6" s="151">
        <v>6</v>
      </c>
      <c r="G6" s="153">
        <v>7</v>
      </c>
    </row>
    <row r="7" spans="1:10" s="27" customFormat="1" ht="46.5" customHeight="1" thickBot="1" x14ac:dyDescent="0.25">
      <c r="A7" s="147" t="s">
        <v>42</v>
      </c>
      <c r="B7" s="148">
        <v>300</v>
      </c>
      <c r="C7" s="311"/>
      <c r="D7" s="310">
        <v>1</v>
      </c>
      <c r="E7" s="310"/>
      <c r="F7" s="310"/>
      <c r="G7" s="310"/>
    </row>
    <row r="8" spans="1:10" ht="45.75" customHeight="1" thickBot="1" x14ac:dyDescent="0.25">
      <c r="A8" s="146" t="s">
        <v>170</v>
      </c>
      <c r="B8" s="138">
        <v>400</v>
      </c>
      <c r="C8" s="220">
        <f>C10+C11+C12+C13+C14</f>
        <v>0</v>
      </c>
      <c r="D8" s="220">
        <f>D10+D11+D12+D13+D14</f>
        <v>84530</v>
      </c>
      <c r="E8" s="220">
        <f>E10+E11+E12+E13+E14</f>
        <v>0</v>
      </c>
      <c r="F8" s="220">
        <f>F10+F11+F12+F13+F14</f>
        <v>0</v>
      </c>
      <c r="G8" s="221">
        <f>G10+G11+G12+G13+G14</f>
        <v>0</v>
      </c>
    </row>
    <row r="9" spans="1:10" ht="29.25" customHeight="1" x14ac:dyDescent="0.2">
      <c r="A9" s="143" t="s">
        <v>125</v>
      </c>
      <c r="B9" s="139"/>
      <c r="C9" s="247"/>
      <c r="D9" s="247"/>
      <c r="E9" s="247"/>
      <c r="F9" s="247"/>
      <c r="G9" s="247"/>
    </row>
    <row r="10" spans="1:10" ht="37.15" customHeight="1" x14ac:dyDescent="0.3">
      <c r="A10" s="144" t="s">
        <v>123</v>
      </c>
      <c r="B10" s="140">
        <v>410</v>
      </c>
      <c r="C10" s="248"/>
      <c r="D10" s="248"/>
      <c r="E10" s="248"/>
      <c r="F10" s="248"/>
      <c r="G10" s="248"/>
    </row>
    <row r="11" spans="1:10" ht="37.15" customHeight="1" x14ac:dyDescent="0.3">
      <c r="A11" s="144" t="s">
        <v>49</v>
      </c>
      <c r="B11" s="141">
        <v>420</v>
      </c>
      <c r="C11" s="249"/>
      <c r="D11" s="249"/>
      <c r="E11" s="249"/>
      <c r="F11" s="249"/>
      <c r="G11" s="249"/>
    </row>
    <row r="12" spans="1:10" ht="37.15" customHeight="1" x14ac:dyDescent="0.3">
      <c r="A12" s="144" t="s">
        <v>50</v>
      </c>
      <c r="B12" s="141">
        <v>430</v>
      </c>
      <c r="C12" s="249"/>
      <c r="D12" s="249"/>
      <c r="E12" s="249"/>
      <c r="F12" s="249"/>
      <c r="G12" s="249"/>
    </row>
    <row r="13" spans="1:10" ht="37.15" customHeight="1" x14ac:dyDescent="0.3">
      <c r="A13" s="144" t="s">
        <v>51</v>
      </c>
      <c r="B13" s="141">
        <v>440</v>
      </c>
      <c r="C13" s="249"/>
      <c r="D13" s="249">
        <v>84530</v>
      </c>
      <c r="E13" s="249"/>
      <c r="F13" s="249"/>
      <c r="G13" s="249"/>
    </row>
    <row r="14" spans="1:10" ht="37.15" customHeight="1" thickBot="1" x14ac:dyDescent="0.35">
      <c r="A14" s="145" t="s">
        <v>124</v>
      </c>
      <c r="B14" s="142">
        <v>450</v>
      </c>
      <c r="C14" s="250"/>
      <c r="D14" s="250"/>
      <c r="E14" s="250"/>
      <c r="F14" s="250"/>
      <c r="G14" s="250"/>
    </row>
    <row r="15" spans="1:10" ht="22.5" customHeight="1" x14ac:dyDescent="0.2">
      <c r="A15" s="17"/>
      <c r="B15" s="17"/>
      <c r="C15" s="17"/>
      <c r="D15" s="18"/>
      <c r="E15" s="18"/>
    </row>
    <row r="16" spans="1:10" ht="27.75" customHeight="1" x14ac:dyDescent="0.2">
      <c r="A16" s="446" t="s">
        <v>104</v>
      </c>
      <c r="B16" s="446"/>
      <c r="C16" s="446"/>
      <c r="D16" s="446"/>
      <c r="E16" s="446"/>
      <c r="F16" s="446"/>
      <c r="G16" s="446"/>
    </row>
  </sheetData>
  <sheetProtection password="CE20" sheet="1"/>
  <mergeCells count="5">
    <mergeCell ref="A4:A5"/>
    <mergeCell ref="B4:B5"/>
    <mergeCell ref="C4:G4"/>
    <mergeCell ref="A3:G3"/>
    <mergeCell ref="A16:G16"/>
  </mergeCells>
  <pageMargins left="0.11811023622047245" right="0.11811023622047245" top="0.74803149606299213" bottom="0.15748031496062992" header="0.31496062992125984" footer="0.31496062992125984"/>
  <pageSetup paperSize="9" scale="7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2:L35"/>
  <sheetViews>
    <sheetView view="pageBreakPreview" zoomScaleNormal="100" zoomScaleSheetLayoutView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G22" sqref="G22"/>
    </sheetView>
  </sheetViews>
  <sheetFormatPr defaultRowHeight="12.75" x14ac:dyDescent="0.2"/>
  <cols>
    <col min="1" max="1" width="78" style="5" customWidth="1"/>
    <col min="2" max="2" width="6.5703125" style="1" customWidth="1"/>
    <col min="3" max="3" width="14.5703125" style="1" customWidth="1"/>
    <col min="4" max="4" width="14.7109375" style="1" customWidth="1"/>
    <col min="5" max="5" width="15.42578125" style="1" customWidth="1"/>
    <col min="6" max="6" width="14" style="1" customWidth="1"/>
    <col min="7" max="7" width="21.85546875" style="1" customWidth="1"/>
    <col min="8" max="8" width="17.85546875" style="1" customWidth="1"/>
    <col min="9" max="9" width="16.7109375" style="1" customWidth="1"/>
    <col min="10" max="10" width="16" style="1" customWidth="1"/>
    <col min="11" max="11" width="14.42578125" style="1" customWidth="1"/>
    <col min="12" max="12" width="20.28515625" style="1" customWidth="1"/>
    <col min="13" max="16384" width="9.140625" style="1"/>
  </cols>
  <sheetData>
    <row r="2" spans="1:12" s="3" customFormat="1" ht="31.15" customHeight="1" x14ac:dyDescent="0.2">
      <c r="A2" s="76"/>
      <c r="I2" s="78"/>
      <c r="K2" s="480" t="s">
        <v>174</v>
      </c>
      <c r="L2" s="480"/>
    </row>
    <row r="3" spans="1:12" ht="14.25" customHeight="1" thickBot="1" x14ac:dyDescent="0.25">
      <c r="A3" s="482" t="s">
        <v>129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</row>
    <row r="4" spans="1:12" ht="17.25" customHeight="1" thickBot="1" x14ac:dyDescent="0.25">
      <c r="A4" s="451" t="s">
        <v>3</v>
      </c>
      <c r="B4" s="444" t="s">
        <v>17</v>
      </c>
      <c r="C4" s="485" t="s">
        <v>101</v>
      </c>
      <c r="D4" s="456"/>
      <c r="E4" s="456"/>
      <c r="F4" s="456"/>
      <c r="G4" s="456"/>
      <c r="H4" s="456"/>
      <c r="I4" s="456"/>
      <c r="J4" s="456"/>
      <c r="K4" s="456"/>
      <c r="L4" s="486"/>
    </row>
    <row r="5" spans="1:12" ht="107.25" customHeight="1" thickBot="1" x14ac:dyDescent="0.25">
      <c r="A5" s="452"/>
      <c r="B5" s="445"/>
      <c r="C5" s="461" t="s">
        <v>157</v>
      </c>
      <c r="D5" s="461"/>
      <c r="E5" s="461" t="s">
        <v>163</v>
      </c>
      <c r="F5" s="461"/>
      <c r="G5" s="397" t="s">
        <v>171</v>
      </c>
      <c r="H5" s="397"/>
      <c r="I5" s="400" t="s">
        <v>166</v>
      </c>
      <c r="J5" s="399"/>
      <c r="K5" s="400" t="s">
        <v>167</v>
      </c>
      <c r="L5" s="399"/>
    </row>
    <row r="6" spans="1:12" ht="25.9" customHeight="1" thickBot="1" x14ac:dyDescent="0.25">
      <c r="A6" s="481"/>
      <c r="B6" s="453"/>
      <c r="C6" s="184" t="s">
        <v>78</v>
      </c>
      <c r="D6" s="174" t="s">
        <v>79</v>
      </c>
      <c r="E6" s="184" t="s">
        <v>78</v>
      </c>
      <c r="F6" s="174" t="s">
        <v>79</v>
      </c>
      <c r="G6" s="184" t="s">
        <v>78</v>
      </c>
      <c r="H6" s="174" t="s">
        <v>79</v>
      </c>
      <c r="I6" s="184" t="s">
        <v>78</v>
      </c>
      <c r="J6" s="174" t="s">
        <v>79</v>
      </c>
      <c r="K6" s="184" t="s">
        <v>78</v>
      </c>
      <c r="L6" s="174" t="s">
        <v>79</v>
      </c>
    </row>
    <row r="7" spans="1:12" ht="13.5" thickBot="1" x14ac:dyDescent="0.25">
      <c r="A7" s="177">
        <v>1</v>
      </c>
      <c r="B7" s="185">
        <v>2</v>
      </c>
      <c r="C7" s="182">
        <v>3</v>
      </c>
      <c r="D7" s="183">
        <v>4</v>
      </c>
      <c r="E7" s="182">
        <v>5</v>
      </c>
      <c r="F7" s="183">
        <v>6</v>
      </c>
      <c r="G7" s="182">
        <v>7</v>
      </c>
      <c r="H7" s="183">
        <v>8</v>
      </c>
      <c r="I7" s="182">
        <v>9</v>
      </c>
      <c r="J7" s="183">
        <v>10</v>
      </c>
      <c r="K7" s="182">
        <v>11</v>
      </c>
      <c r="L7" s="183">
        <v>12</v>
      </c>
    </row>
    <row r="8" spans="1:12" ht="35.25" customHeight="1" x14ac:dyDescent="0.3">
      <c r="A8" s="181" t="s">
        <v>94</v>
      </c>
      <c r="B8" s="80">
        <v>460</v>
      </c>
      <c r="C8" s="324"/>
      <c r="D8" s="295"/>
      <c r="E8" s="324">
        <v>1</v>
      </c>
      <c r="F8" s="295">
        <v>1</v>
      </c>
      <c r="G8" s="324"/>
      <c r="H8" s="295"/>
      <c r="I8" s="326"/>
      <c r="J8" s="327"/>
      <c r="K8" s="326"/>
      <c r="L8" s="327"/>
    </row>
    <row r="9" spans="1:12" ht="34.5" customHeight="1" x14ac:dyDescent="0.3">
      <c r="A9" s="172" t="s">
        <v>133</v>
      </c>
      <c r="B9" s="81">
        <v>470</v>
      </c>
      <c r="C9" s="325"/>
      <c r="D9" s="296"/>
      <c r="E9" s="325"/>
      <c r="F9" s="296"/>
      <c r="G9" s="325"/>
      <c r="H9" s="296"/>
      <c r="I9" s="328"/>
      <c r="J9" s="329"/>
      <c r="K9" s="328"/>
      <c r="L9" s="329"/>
    </row>
    <row r="10" spans="1:12" ht="25.5" x14ac:dyDescent="0.3">
      <c r="A10" s="172" t="s">
        <v>134</v>
      </c>
      <c r="B10" s="81">
        <v>480</v>
      </c>
      <c r="C10" s="325"/>
      <c r="D10" s="296"/>
      <c r="E10" s="325"/>
      <c r="F10" s="296"/>
      <c r="G10" s="325"/>
      <c r="H10" s="296"/>
      <c r="I10" s="328"/>
      <c r="J10" s="329"/>
      <c r="K10" s="328"/>
      <c r="L10" s="329"/>
    </row>
    <row r="11" spans="1:12" ht="37.5" x14ac:dyDescent="0.3">
      <c r="A11" s="172" t="s">
        <v>139</v>
      </c>
      <c r="B11" s="81">
        <v>490</v>
      </c>
      <c r="C11" s="325"/>
      <c r="D11" s="296"/>
      <c r="E11" s="325"/>
      <c r="F11" s="296"/>
      <c r="G11" s="325"/>
      <c r="H11" s="296"/>
      <c r="I11" s="328"/>
      <c r="J11" s="329"/>
      <c r="K11" s="328"/>
      <c r="L11" s="329"/>
    </row>
    <row r="12" spans="1:12" ht="38.25" thickBot="1" x14ac:dyDescent="0.35">
      <c r="A12" s="173" t="s">
        <v>135</v>
      </c>
      <c r="B12" s="82">
        <v>500</v>
      </c>
      <c r="C12" s="325"/>
      <c r="D12" s="296"/>
      <c r="E12" s="332"/>
      <c r="F12" s="333"/>
      <c r="G12" s="332"/>
      <c r="H12" s="333"/>
      <c r="I12" s="330"/>
      <c r="J12" s="331"/>
      <c r="K12" s="330"/>
      <c r="L12" s="331"/>
    </row>
    <row r="13" spans="1:12" ht="25.15" customHeight="1" thickBot="1" x14ac:dyDescent="0.25">
      <c r="A13" s="463" t="s">
        <v>130</v>
      </c>
      <c r="B13" s="463"/>
      <c r="C13" s="463"/>
      <c r="D13" s="463"/>
      <c r="E13" s="463"/>
      <c r="F13" s="463"/>
      <c r="G13" s="463"/>
      <c r="H13" s="463"/>
      <c r="I13" s="463"/>
      <c r="J13" s="463"/>
      <c r="K13" s="463"/>
      <c r="L13" s="463"/>
    </row>
    <row r="14" spans="1:12" ht="32.25" customHeight="1" thickBot="1" x14ac:dyDescent="0.25">
      <c r="A14" s="451" t="s">
        <v>3</v>
      </c>
      <c r="B14" s="444" t="s">
        <v>17</v>
      </c>
      <c r="C14" s="485" t="s">
        <v>101</v>
      </c>
      <c r="D14" s="456"/>
      <c r="E14" s="456"/>
      <c r="F14" s="456"/>
      <c r="G14" s="456"/>
      <c r="H14" s="456"/>
      <c r="I14" s="456"/>
      <c r="J14" s="456"/>
      <c r="K14" s="456"/>
      <c r="L14" s="486"/>
    </row>
    <row r="15" spans="1:12" ht="111.75" customHeight="1" thickBot="1" x14ac:dyDescent="0.25">
      <c r="A15" s="452"/>
      <c r="B15" s="445"/>
      <c r="C15" s="461" t="s">
        <v>157</v>
      </c>
      <c r="D15" s="461"/>
      <c r="E15" s="461" t="s">
        <v>163</v>
      </c>
      <c r="F15" s="461"/>
      <c r="G15" s="397" t="s">
        <v>171</v>
      </c>
      <c r="H15" s="397"/>
      <c r="I15" s="400" t="s">
        <v>166</v>
      </c>
      <c r="J15" s="399"/>
      <c r="K15" s="400" t="s">
        <v>167</v>
      </c>
      <c r="L15" s="399"/>
    </row>
    <row r="16" spans="1:12" ht="25.9" customHeight="1" thickBot="1" x14ac:dyDescent="0.25">
      <c r="A16" s="452"/>
      <c r="B16" s="445"/>
      <c r="C16" s="175" t="s">
        <v>78</v>
      </c>
      <c r="D16" s="176" t="s">
        <v>79</v>
      </c>
      <c r="E16" s="175" t="s">
        <v>78</v>
      </c>
      <c r="F16" s="176" t="s">
        <v>79</v>
      </c>
      <c r="G16" s="175" t="s">
        <v>78</v>
      </c>
      <c r="H16" s="176" t="s">
        <v>79</v>
      </c>
      <c r="I16" s="175" t="s">
        <v>78</v>
      </c>
      <c r="J16" s="176" t="s">
        <v>79</v>
      </c>
      <c r="K16" s="175" t="s">
        <v>78</v>
      </c>
      <c r="L16" s="176" t="s">
        <v>79</v>
      </c>
    </row>
    <row r="17" spans="1:12" ht="13.5" thickBot="1" x14ac:dyDescent="0.25">
      <c r="A17" s="177">
        <v>1</v>
      </c>
      <c r="B17" s="178">
        <v>2</v>
      </c>
      <c r="C17" s="179">
        <v>3</v>
      </c>
      <c r="D17" s="180">
        <v>4</v>
      </c>
      <c r="E17" s="179">
        <v>5</v>
      </c>
      <c r="F17" s="180">
        <v>6</v>
      </c>
      <c r="G17" s="179">
        <v>7</v>
      </c>
      <c r="H17" s="180">
        <v>8</v>
      </c>
      <c r="I17" s="179">
        <v>9</v>
      </c>
      <c r="J17" s="180">
        <v>10</v>
      </c>
      <c r="K17" s="179">
        <v>11</v>
      </c>
      <c r="L17" s="180">
        <v>12</v>
      </c>
    </row>
    <row r="18" spans="1:12" ht="42.75" customHeight="1" x14ac:dyDescent="0.3">
      <c r="A18" s="171" t="s">
        <v>131</v>
      </c>
      <c r="B18" s="80">
        <v>510</v>
      </c>
      <c r="C18" s="324"/>
      <c r="D18" s="295"/>
      <c r="E18" s="324"/>
      <c r="F18" s="295"/>
      <c r="G18" s="324"/>
      <c r="H18" s="295"/>
      <c r="I18" s="326"/>
      <c r="J18" s="327"/>
      <c r="K18" s="326"/>
      <c r="L18" s="327"/>
    </row>
    <row r="19" spans="1:12" ht="38.25" customHeight="1" x14ac:dyDescent="0.3">
      <c r="A19" s="172" t="s">
        <v>136</v>
      </c>
      <c r="B19" s="81">
        <v>520</v>
      </c>
      <c r="C19" s="325"/>
      <c r="D19" s="296"/>
      <c r="E19" s="325"/>
      <c r="F19" s="296"/>
      <c r="G19" s="325"/>
      <c r="H19" s="296"/>
      <c r="I19" s="328"/>
      <c r="J19" s="329"/>
      <c r="K19" s="328"/>
      <c r="L19" s="329"/>
    </row>
    <row r="20" spans="1:12" ht="47.25" customHeight="1" x14ac:dyDescent="0.3">
      <c r="A20" s="172" t="s">
        <v>137</v>
      </c>
      <c r="B20" s="81">
        <v>530</v>
      </c>
      <c r="C20" s="325"/>
      <c r="D20" s="296"/>
      <c r="E20" s="325">
        <v>0</v>
      </c>
      <c r="F20" s="296">
        <v>0</v>
      </c>
      <c r="G20" s="325"/>
      <c r="H20" s="296"/>
      <c r="I20" s="328"/>
      <c r="J20" s="329"/>
      <c r="K20" s="328"/>
      <c r="L20" s="329"/>
    </row>
    <row r="21" spans="1:12" ht="49.5" x14ac:dyDescent="0.3">
      <c r="A21" s="172" t="s">
        <v>140</v>
      </c>
      <c r="B21" s="81">
        <v>540</v>
      </c>
      <c r="C21" s="325"/>
      <c r="D21" s="296"/>
      <c r="E21" s="325"/>
      <c r="F21" s="296"/>
      <c r="G21" s="325"/>
      <c r="H21" s="296"/>
      <c r="I21" s="328"/>
      <c r="J21" s="329"/>
      <c r="K21" s="328"/>
      <c r="L21" s="329"/>
    </row>
    <row r="22" spans="1:12" ht="50.25" thickBot="1" x14ac:dyDescent="0.35">
      <c r="A22" s="173" t="s">
        <v>138</v>
      </c>
      <c r="B22" s="82">
        <v>550</v>
      </c>
      <c r="C22" s="325"/>
      <c r="D22" s="296"/>
      <c r="E22" s="332"/>
      <c r="F22" s="333"/>
      <c r="G22" s="332"/>
      <c r="H22" s="333"/>
      <c r="I22" s="330"/>
      <c r="J22" s="331"/>
      <c r="K22" s="330"/>
      <c r="L22" s="331"/>
    </row>
    <row r="23" spans="1:12" x14ac:dyDescent="0.2">
      <c r="A23" s="17"/>
      <c r="B23" s="17"/>
      <c r="C23" s="17"/>
      <c r="D23" s="17"/>
      <c r="E23" s="17"/>
      <c r="F23" s="17"/>
      <c r="G23" s="17"/>
      <c r="H23" s="17"/>
      <c r="I23" s="18"/>
      <c r="J23" s="18"/>
      <c r="K23" s="18"/>
      <c r="L23" s="18"/>
    </row>
    <row r="24" spans="1:12" ht="25.5" customHeight="1" x14ac:dyDescent="0.2">
      <c r="A24" s="446" t="s">
        <v>104</v>
      </c>
      <c r="B24" s="446"/>
      <c r="C24" s="446"/>
      <c r="D24" s="446"/>
      <c r="E24" s="446"/>
      <c r="F24" s="446"/>
      <c r="G24" s="446"/>
      <c r="H24" s="446"/>
      <c r="I24" s="446"/>
      <c r="J24" s="446"/>
      <c r="K24" s="446"/>
      <c r="L24" s="446"/>
    </row>
    <row r="25" spans="1:12" ht="14.25" x14ac:dyDescent="0.2">
      <c r="A25" s="22"/>
      <c r="B25" s="487"/>
      <c r="C25" s="487"/>
      <c r="D25" s="487"/>
      <c r="E25" s="487"/>
      <c r="F25" s="487"/>
      <c r="G25" s="487"/>
      <c r="H25" s="19"/>
      <c r="I25" s="19"/>
      <c r="J25" s="19"/>
      <c r="K25" s="19"/>
      <c r="L25" s="19"/>
    </row>
    <row r="26" spans="1:12" ht="14.25" x14ac:dyDescent="0.2">
      <c r="A26" s="222" t="s">
        <v>72</v>
      </c>
      <c r="B26" s="223" t="s">
        <v>83</v>
      </c>
      <c r="C26" s="223"/>
      <c r="D26" s="223"/>
      <c r="E26" s="223"/>
      <c r="F26" s="223"/>
      <c r="G26" s="224"/>
      <c r="H26" s="225" t="s">
        <v>178</v>
      </c>
      <c r="I26" s="226"/>
      <c r="J26" s="227"/>
      <c r="L26" s="18"/>
    </row>
    <row r="27" spans="1:12" ht="40.15" customHeight="1" x14ac:dyDescent="0.2">
      <c r="A27" s="228" t="s">
        <v>37</v>
      </c>
      <c r="B27" s="224"/>
      <c r="C27" s="224"/>
      <c r="D27" s="224"/>
      <c r="E27" s="224"/>
      <c r="F27" s="224"/>
      <c r="G27" s="224"/>
      <c r="H27" s="228" t="s">
        <v>36</v>
      </c>
      <c r="I27" s="229"/>
      <c r="J27" s="226"/>
      <c r="L27" s="18"/>
    </row>
    <row r="28" spans="1:12" ht="20.25" customHeight="1" x14ac:dyDescent="0.2">
      <c r="A28" s="230" t="s">
        <v>71</v>
      </c>
      <c r="B28" s="224"/>
      <c r="C28" s="224"/>
      <c r="D28" s="224"/>
      <c r="E28" s="224"/>
      <c r="F28" s="224"/>
      <c r="G28" s="224"/>
      <c r="H28" s="392" t="s">
        <v>176</v>
      </c>
      <c r="I28" s="232"/>
      <c r="J28" s="226"/>
      <c r="L28" s="18"/>
    </row>
    <row r="29" spans="1:12" ht="12.75" customHeight="1" x14ac:dyDescent="0.2">
      <c r="A29" s="228" t="s">
        <v>37</v>
      </c>
      <c r="B29" s="224"/>
      <c r="C29" s="224"/>
      <c r="D29" s="224"/>
      <c r="E29" s="224"/>
      <c r="F29" s="224"/>
      <c r="G29" s="224"/>
      <c r="H29" s="228" t="s">
        <v>36</v>
      </c>
      <c r="I29" s="233"/>
      <c r="J29" s="226"/>
      <c r="L29" s="18"/>
    </row>
    <row r="30" spans="1:12" ht="27" customHeight="1" x14ac:dyDescent="0.2">
      <c r="A30" s="234" t="s">
        <v>175</v>
      </c>
      <c r="B30" s="483"/>
      <c r="C30" s="483"/>
      <c r="D30" s="483"/>
      <c r="E30" s="483"/>
      <c r="F30" s="483"/>
      <c r="G30" s="483"/>
      <c r="H30" s="231" t="s">
        <v>70</v>
      </c>
      <c r="I30" s="226"/>
      <c r="J30" s="235" t="s">
        <v>176</v>
      </c>
      <c r="L30" s="32" t="s">
        <v>177</v>
      </c>
    </row>
    <row r="31" spans="1:12" ht="15" customHeight="1" x14ac:dyDescent="0.25">
      <c r="A31" s="228" t="s">
        <v>67</v>
      </c>
      <c r="B31" s="236"/>
      <c r="C31" s="236"/>
      <c r="D31" s="236"/>
      <c r="E31" s="236"/>
      <c r="F31" s="236"/>
      <c r="G31" s="226"/>
      <c r="H31" s="237" t="s">
        <v>68</v>
      </c>
      <c r="I31" s="238"/>
      <c r="J31" s="228" t="s">
        <v>36</v>
      </c>
      <c r="K31" s="51"/>
      <c r="L31" s="38" t="s">
        <v>100</v>
      </c>
    </row>
    <row r="32" spans="1:12" x14ac:dyDescent="0.2">
      <c r="A32" s="239"/>
      <c r="B32" s="226"/>
      <c r="C32" s="226"/>
      <c r="D32" s="226"/>
      <c r="E32" s="226"/>
      <c r="F32" s="226"/>
      <c r="G32" s="226"/>
      <c r="H32" s="226"/>
      <c r="I32" s="226"/>
      <c r="J32" s="226"/>
    </row>
    <row r="33" spans="1:10" x14ac:dyDescent="0.2">
      <c r="A33" s="239" t="s">
        <v>142</v>
      </c>
      <c r="B33" s="484"/>
      <c r="C33" s="484"/>
      <c r="D33" s="484"/>
      <c r="E33" s="484"/>
      <c r="F33" s="484"/>
      <c r="G33" s="484"/>
      <c r="H33" s="240"/>
      <c r="I33" s="226"/>
      <c r="J33" s="226"/>
    </row>
    <row r="34" spans="1:10" x14ac:dyDescent="0.2">
      <c r="A34" s="239"/>
      <c r="B34" s="226"/>
      <c r="C34" s="226"/>
      <c r="D34" s="226"/>
      <c r="E34" s="226"/>
      <c r="F34" s="226"/>
      <c r="G34" s="226"/>
      <c r="H34" s="226"/>
      <c r="I34" s="226"/>
      <c r="J34" s="226"/>
    </row>
    <row r="35" spans="1:10" x14ac:dyDescent="0.2">
      <c r="A35" s="28"/>
      <c r="B35" s="415"/>
      <c r="C35" s="415"/>
      <c r="D35" s="415"/>
      <c r="E35" s="415"/>
      <c r="F35" s="415"/>
      <c r="G35" s="415"/>
      <c r="H35" s="33"/>
    </row>
  </sheetData>
  <mergeCells count="24">
    <mergeCell ref="C4:L4"/>
    <mergeCell ref="C14:L14"/>
    <mergeCell ref="C5:D5"/>
    <mergeCell ref="C15:D15"/>
    <mergeCell ref="A24:L24"/>
    <mergeCell ref="B25:G25"/>
    <mergeCell ref="B30:G30"/>
    <mergeCell ref="B33:G33"/>
    <mergeCell ref="B35:G35"/>
    <mergeCell ref="G5:H5"/>
    <mergeCell ref="A13:L13"/>
    <mergeCell ref="G15:H15"/>
    <mergeCell ref="E5:F5"/>
    <mergeCell ref="E15:F15"/>
    <mergeCell ref="K2:L2"/>
    <mergeCell ref="A14:A16"/>
    <mergeCell ref="B14:B16"/>
    <mergeCell ref="I15:J15"/>
    <mergeCell ref="K15:L15"/>
    <mergeCell ref="A4:A6"/>
    <mergeCell ref="B4:B6"/>
    <mergeCell ref="I5:J5"/>
    <mergeCell ref="K5:L5"/>
    <mergeCell ref="A3:L3"/>
  </mergeCells>
  <pageMargins left="0.9055118110236221" right="0.11811023622047245" top="0.15748031496062992" bottom="0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РАСХОДЫ ВСЕГО </vt:lpstr>
      <vt:lpstr>ЧИСЛЕННОСТЬ ВСЕГО </vt:lpstr>
      <vt:lpstr>СПРАВКА 1  ВСЕГО </vt:lpstr>
      <vt:lpstr>СПРАВКА 2 ВСЕГО</vt:lpstr>
      <vt:lpstr>РАСХОДЫ 2</vt:lpstr>
      <vt:lpstr>ЧИСЛЕННОСТЬ 2</vt:lpstr>
      <vt:lpstr>СПРАВКА 1 2</vt:lpstr>
      <vt:lpstr>СПРАВКА 2 1105_1204</vt:lpstr>
      <vt:lpstr>'СПРАВКА 2 ВСЕГО'!Область_печати</vt:lpstr>
      <vt:lpstr>'ЧИСЛЕННОСТЬ ВСЕГО '!Область_печати</vt:lpstr>
    </vt:vector>
  </TitlesOfParts>
  <Company>mf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2018-07-03T13:17:00Z</cp:lastPrinted>
  <dcterms:created xsi:type="dcterms:W3CDTF">2004-07-20T14:26:37Z</dcterms:created>
  <dcterms:modified xsi:type="dcterms:W3CDTF">2018-08-29T12:04:14Z</dcterms:modified>
</cp:coreProperties>
</file>