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на 01.07.2018" sheetId="1" r:id="rId1"/>
  </sheets>
  <calcPr calcId="125725"/>
</workbook>
</file>

<file path=xl/calcChain.xml><?xml version="1.0" encoding="utf-8"?>
<calcChain xmlns="http://schemas.openxmlformats.org/spreadsheetml/2006/main">
  <c r="G44" i="1"/>
  <c r="F44"/>
  <c r="E44"/>
  <c r="D44"/>
  <c r="D36" s="1"/>
  <c r="F42"/>
  <c r="G41"/>
  <c r="F41"/>
  <c r="E41"/>
  <c r="D41"/>
  <c r="G36"/>
  <c r="F36"/>
  <c r="E36"/>
  <c r="F33"/>
  <c r="G33" s="1"/>
  <c r="E33"/>
  <c r="F32"/>
  <c r="G32" s="1"/>
  <c r="E32"/>
  <c r="G31"/>
  <c r="G30"/>
  <c r="G29"/>
  <c r="E28"/>
  <c r="G28" s="1"/>
  <c r="G26"/>
  <c r="J24"/>
  <c r="J22" s="1"/>
  <c r="J20" s="1"/>
  <c r="I24"/>
  <c r="H24"/>
  <c r="F24"/>
  <c r="I22"/>
  <c r="H22"/>
  <c r="I20"/>
  <c r="H20"/>
  <c r="E24" l="1"/>
  <c r="G24" s="1"/>
  <c r="F22"/>
  <c r="L24"/>
  <c r="K24" l="1"/>
  <c r="E22"/>
  <c r="E20" s="1"/>
  <c r="K20" s="1"/>
  <c r="F20"/>
  <c r="L20" l="1"/>
  <c r="G20"/>
  <c r="G22"/>
</calcChain>
</file>

<file path=xl/sharedStrings.xml><?xml version="1.0" encoding="utf-8"?>
<sst xmlns="http://schemas.openxmlformats.org/spreadsheetml/2006/main" count="113" uniqueCount="82">
  <si>
    <t>Приложение</t>
  </si>
  <si>
    <t xml:space="preserve">к приказу департамента </t>
  </si>
  <si>
    <t>финансов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</si>
  <si>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</si>
  <si>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>ОТЧЕТ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</si>
  <si>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</si>
  <si>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по состоянию на 1 июля  2018 года</t>
  </si>
  <si>
    <t>Акуличское сельское поселение</t>
  </si>
  <si>
    <t>(наименование муниципального образования)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</si>
  <si>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</si>
  <si>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 человек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</si>
  <si>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</si>
  <si>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№ п/п</t>
  </si>
  <si>
    <t xml:space="preserve">Наименование показателя </t>
  </si>
  <si>
    <t xml:space="preserve">Код строки </t>
  </si>
  <si>
    <t>Установленный норматив</t>
  </si>
  <si>
    <t xml:space="preserve">Утверждено на отчетную дату </t>
  </si>
  <si>
    <t xml:space="preserve">Фактически начислено за отчетный период </t>
  </si>
  <si>
    <t xml:space="preserve">% испол-нения </t>
  </si>
  <si>
    <t xml:space="preserve">Выплаты подлежащие исключению </t>
  </si>
  <si>
    <t>Отклонение ("+" превышение;  "-" недостаток)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</si>
  <si>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</si>
  <si>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</si>
  <si>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</si>
  <si>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 xml:space="preserve">утверждено </t>
  </si>
  <si>
    <t>фактически начислено за отчетный период</t>
  </si>
  <si>
    <t>гр.7=гр.6/гр.5* 100</t>
  </si>
  <si>
    <t>гр11=(гр5-гр8-гр9-гр 10) -гр4</t>
  </si>
  <si>
    <t>гр12=(гр6-гр8-гр 9)-гр4</t>
  </si>
  <si>
    <t>Расходы на содержание органов местного самоуправления Брянской области, всего (руб.коп.)</t>
  </si>
  <si>
    <t xml:space="preserve">в том числе </t>
  </si>
  <si>
    <t>1.1.</t>
  </si>
  <si>
    <t>на оплату труда работников органов местного самоуправления, всего (руб.коп.)</t>
  </si>
  <si>
    <t>х</t>
  </si>
  <si>
    <t xml:space="preserve">из них </t>
  </si>
  <si>
    <t>1.1.1.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</si>
  <si>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</si>
  <si>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 xml:space="preserve">                   </t>
  </si>
  <si>
    <t>-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</si>
  <si>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</si>
  <si>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>главы местной администрации (исполнительно-распорядительного органа муниципального образования)</t>
  </si>
  <si>
    <t>муниципальных служащих (за исключением главы местной администрации)</t>
  </si>
  <si>
    <t>1.1.2.</t>
  </si>
  <si>
    <t>работников, не отнесенных к категории должностей муницильной службы</t>
  </si>
  <si>
    <t>1.1.3.</t>
  </si>
  <si>
    <t>работников, переведенных на новые системы оплаты труда</t>
  </si>
  <si>
    <t>1.2.</t>
  </si>
  <si>
    <t>Иные выплаты персоналу муниципальных органов, за исключением фонда оплаты труда (руб.коп.)</t>
  </si>
  <si>
    <t>1.3.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</si>
  <si>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</si>
  <si>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</si>
  <si>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Прочие расходы на содержание органов местного самоуправления (руб.коп.)</t>
  </si>
  <si>
    <t>СПРАВОЧНО</t>
  </si>
  <si>
    <t>Показатели, применяемые для расчета нормативов</t>
  </si>
  <si>
    <t xml:space="preserve">Утверджено на отчетную дату </t>
  </si>
  <si>
    <t xml:space="preserve">Фактически замещено  на отчетную дату </t>
  </si>
  <si>
    <t xml:space="preserve">Среднесписочная численность на отчетную дату (чел.) </t>
  </si>
  <si>
    <t>Численность работников органов местного самоуправления, всего (ед.)</t>
  </si>
  <si>
    <t>2.1.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</si>
  <si>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</si>
  <si>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2.2.</t>
  </si>
  <si>
    <t>глава  местной администрации (исполнительно-распорядительного органа муниципального образования)</t>
  </si>
  <si>
    <t>2.3.</t>
  </si>
  <si>
    <t>муниципальные служащие (за исключением главы местной администрации)</t>
  </si>
  <si>
    <t>Итого ( 2.1.+2.2.+2.3.)</t>
  </si>
  <si>
    <t xml:space="preserve"> </t>
  </si>
  <si>
    <t>2.4.</t>
  </si>
  <si>
    <t>работники, не отнесенные к категории  должностей муницильной службы</t>
  </si>
  <si>
    <t>2.5.</t>
  </si>
  <si>
    <t>работники, переведенные на новые системы оплаты труда</t>
  </si>
  <si>
    <t>Итого ( 2.4.+2.5.)</t>
  </si>
  <si>
    <t>М.П.  Глава муниципального образования</t>
  </si>
  <si>
    <t>Усачева В.И.</t>
  </si>
  <si>
    <t xml:space="preserve">      (местной администрации)          </t>
  </si>
  <si>
    <t xml:space="preserve">                                                                    (подпись)                       (расшифровка подписи)</t>
  </si>
  <si>
    <t xml:space="preserve">      Руководитель финансового органа </t>
  </si>
  <si>
    <t>Сенченкова Н.С.</t>
  </si>
  <si>
    <t xml:space="preserve">      (специалист по финансовым вопросам)                          </t>
  </si>
  <si>
    <t xml:space="preserve">Исполнитель: гл.бухгалтер Н.С.Сенченкова </t>
  </si>
  <si>
    <t>Телефон (с кодом):8(48338)9-62-16</t>
  </si>
  <si>
    <t>Примечание: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</si>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</sst>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.0;\-0.0;;@"/>
  </numFmts>
  <fonts count="3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ourier New"/>
      <family val="3"/>
      <charset val="204"/>
    </font>
    <font>
      <u/>
      <sz val="8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b/>
      <sz val="14"/>
      <color theme="0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/>
    <xf numFmtId="0" fontId="0" fillId="0" borderId="0" xfId="0" applyBorder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8" fillId="2" borderId="7" xfId="0" applyFont="1" applyFill="1" applyBorder="1" applyAlignment="1">
      <alignment horizontal="right" vertical="top"/>
    </xf>
    <xf numFmtId="0" fontId="19" fillId="2" borderId="7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/>
    </xf>
    <xf numFmtId="4" fontId="21" fillId="2" borderId="2" xfId="0" applyNumberFormat="1" applyFont="1" applyFill="1" applyBorder="1" applyAlignment="1" applyProtection="1">
      <alignment horizontal="center" vertical="top"/>
      <protection locked="0"/>
    </xf>
    <xf numFmtId="4" fontId="22" fillId="2" borderId="2" xfId="0" applyNumberFormat="1" applyFont="1" applyFill="1" applyBorder="1" applyAlignment="1" applyProtection="1">
      <alignment horizontal="center" vertical="top"/>
    </xf>
    <xf numFmtId="4" fontId="22" fillId="2" borderId="2" xfId="0" applyNumberFormat="1" applyFont="1" applyFill="1" applyBorder="1" applyAlignment="1" applyProtection="1">
      <alignment horizontal="center" vertical="top"/>
      <protection locked="0"/>
    </xf>
    <xf numFmtId="4" fontId="22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16" fontId="13" fillId="0" borderId="2" xfId="0" applyNumberFormat="1" applyFont="1" applyBorder="1" applyAlignment="1">
      <alignment horizontal="right" vertical="top"/>
    </xf>
    <xf numFmtId="0" fontId="20" fillId="0" borderId="2" xfId="0" applyFont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top" wrapText="1"/>
    </xf>
    <xf numFmtId="164" fontId="21" fillId="3" borderId="2" xfId="0" applyNumberFormat="1" applyFont="1" applyFill="1" applyBorder="1" applyAlignment="1">
      <alignment horizontal="center" vertical="top"/>
    </xf>
    <xf numFmtId="4" fontId="22" fillId="3" borderId="2" xfId="0" applyNumberFormat="1" applyFont="1" applyFill="1" applyBorder="1" applyAlignment="1" applyProtection="1">
      <alignment horizontal="center" vertical="top"/>
    </xf>
    <xf numFmtId="164" fontId="22" fillId="3" borderId="2" xfId="0" applyNumberFormat="1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vertical="top" wrapText="1"/>
    </xf>
    <xf numFmtId="0" fontId="20" fillId="4" borderId="2" xfId="0" applyFont="1" applyFill="1" applyBorder="1" applyAlignment="1">
      <alignment horizontal="center" vertical="top" wrapText="1"/>
    </xf>
    <xf numFmtId="4" fontId="21" fillId="4" borderId="2" xfId="0" applyNumberFormat="1" applyFont="1" applyFill="1" applyBorder="1" applyAlignment="1" applyProtection="1">
      <alignment horizontal="center" vertical="top"/>
      <protection locked="0"/>
    </xf>
    <xf numFmtId="4" fontId="21" fillId="4" borderId="2" xfId="0" applyNumberFormat="1" applyFont="1" applyFill="1" applyBorder="1" applyAlignment="1">
      <alignment horizontal="center" vertical="top"/>
    </xf>
    <xf numFmtId="4" fontId="22" fillId="4" borderId="2" xfId="0" applyNumberFormat="1" applyFont="1" applyFill="1" applyBorder="1" applyAlignment="1">
      <alignment horizontal="center" vertical="top"/>
    </xf>
    <xf numFmtId="4" fontId="22" fillId="4" borderId="2" xfId="0" applyNumberFormat="1" applyFont="1" applyFill="1" applyBorder="1" applyAlignment="1" applyProtection="1">
      <alignment horizontal="center" vertical="top"/>
      <protection locked="0"/>
    </xf>
    <xf numFmtId="0" fontId="25" fillId="0" borderId="2" xfId="0" applyFont="1" applyBorder="1" applyAlignment="1">
      <alignment vertical="top" wrapText="1"/>
    </xf>
    <xf numFmtId="0" fontId="24" fillId="0" borderId="8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4" fontId="21" fillId="3" borderId="2" xfId="0" applyNumberFormat="1" applyFont="1" applyFill="1" applyBorder="1" applyAlignment="1" applyProtection="1">
      <alignment horizontal="center" vertical="top"/>
      <protection locked="0"/>
    </xf>
    <xf numFmtId="4" fontId="22" fillId="3" borderId="2" xfId="0" applyNumberFormat="1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Alignment="1">
      <alignment vertical="top" wrapText="1"/>
    </xf>
    <xf numFmtId="4" fontId="10" fillId="0" borderId="2" xfId="0" applyNumberFormat="1" applyFont="1" applyBorder="1" applyAlignment="1" applyProtection="1">
      <alignment horizontal="center" vertical="top"/>
      <protection locked="0"/>
    </xf>
    <xf numFmtId="4" fontId="4" fillId="3" borderId="2" xfId="0" applyNumberFormat="1" applyFont="1" applyFill="1" applyBorder="1" applyAlignment="1" applyProtection="1">
      <alignment horizontal="center" vertical="top"/>
      <protection locked="0"/>
    </xf>
    <xf numFmtId="4" fontId="21" fillId="0" borderId="2" xfId="0" applyNumberFormat="1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top"/>
    </xf>
    <xf numFmtId="0" fontId="19" fillId="0" borderId="2" xfId="0" applyFont="1" applyFill="1" applyBorder="1" applyAlignment="1">
      <alignment vertical="top" wrapText="1"/>
    </xf>
    <xf numFmtId="4" fontId="24" fillId="3" borderId="2" xfId="0" applyNumberFormat="1" applyFont="1" applyFill="1" applyBorder="1" applyAlignment="1" applyProtection="1">
      <alignment horizontal="center" vertical="top" wrapText="1"/>
      <protection locked="0"/>
    </xf>
    <xf numFmtId="4" fontId="22" fillId="0" borderId="2" xfId="0" applyNumberFormat="1" applyFont="1" applyBorder="1" applyAlignment="1" applyProtection="1">
      <alignment horizontal="center" vertical="top"/>
      <protection locked="0"/>
    </xf>
    <xf numFmtId="0" fontId="19" fillId="0" borderId="8" xfId="0" applyFont="1" applyFill="1" applyBorder="1" applyAlignment="1">
      <alignment vertical="top" wrapText="1"/>
    </xf>
    <xf numFmtId="4" fontId="21" fillId="0" borderId="8" xfId="0" applyNumberFormat="1" applyFont="1" applyBorder="1" applyAlignment="1" applyProtection="1">
      <alignment horizontal="center" vertical="top"/>
      <protection locked="0"/>
    </xf>
    <xf numFmtId="4" fontId="26" fillId="3" borderId="2" xfId="0" applyNumberFormat="1" applyFont="1" applyFill="1" applyBorder="1" applyAlignment="1" applyProtection="1">
      <alignment horizontal="center" vertical="top"/>
    </xf>
    <xf numFmtId="16" fontId="18" fillId="0" borderId="2" xfId="0" applyNumberFormat="1" applyFont="1" applyBorder="1" applyAlignment="1">
      <alignment horizontal="center" vertical="top"/>
    </xf>
    <xf numFmtId="4" fontId="21" fillId="3" borderId="2" xfId="0" applyNumberFormat="1" applyFont="1" applyFill="1" applyBorder="1" applyAlignment="1" applyProtection="1">
      <alignment horizontal="center" vertical="top"/>
    </xf>
    <xf numFmtId="0" fontId="27" fillId="0" borderId="2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27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top"/>
    </xf>
    <xf numFmtId="0" fontId="19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horizontal="center" vertical="top" wrapText="1"/>
    </xf>
    <xf numFmtId="4" fontId="21" fillId="2" borderId="2" xfId="0" applyNumberFormat="1" applyFont="1" applyFill="1" applyBorder="1" applyAlignment="1">
      <alignment horizontal="center" vertical="top" wrapText="1"/>
    </xf>
    <xf numFmtId="4" fontId="30" fillId="2" borderId="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2" xfId="0" applyFont="1" applyBorder="1" applyAlignment="1">
      <alignment horizontal="right" vertical="top"/>
    </xf>
    <xf numFmtId="4" fontId="11" fillId="0" borderId="2" xfId="0" applyNumberFormat="1" applyFont="1" applyBorder="1" applyAlignment="1">
      <alignment vertical="top"/>
    </xf>
    <xf numFmtId="0" fontId="31" fillId="0" borderId="2" xfId="0" applyFont="1" applyBorder="1" applyAlignment="1">
      <alignment horizontal="center" vertical="top"/>
    </xf>
    <xf numFmtId="0" fontId="25" fillId="0" borderId="2" xfId="0" applyFont="1" applyBorder="1" applyAlignment="1" applyProtection="1">
      <alignment horizontal="left" vertical="top" wrapText="1"/>
      <protection locked="0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0" fontId="32" fillId="3" borderId="10" xfId="0" applyFont="1" applyFill="1" applyBorder="1" applyAlignment="1">
      <alignment horizontal="center" vertical="top" wrapText="1"/>
    </xf>
    <xf numFmtId="0" fontId="32" fillId="3" borderId="9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4" fontId="23" fillId="3" borderId="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>
      <alignment horizontal="justify" vertical="top" wrapText="1"/>
    </xf>
    <xf numFmtId="0" fontId="33" fillId="4" borderId="10" xfId="0" applyFont="1" applyFill="1" applyBorder="1" applyAlignment="1">
      <alignment horizontal="center" vertical="top"/>
    </xf>
    <xf numFmtId="0" fontId="33" fillId="4" borderId="9" xfId="0" applyFont="1" applyFill="1" applyBorder="1" applyAlignment="1">
      <alignment horizontal="center" vertical="top"/>
    </xf>
    <xf numFmtId="4" fontId="34" fillId="4" borderId="2" xfId="0" applyNumberFormat="1" applyFont="1" applyFill="1" applyBorder="1" applyAlignment="1">
      <alignment horizontal="center" vertical="top"/>
    </xf>
    <xf numFmtId="4" fontId="35" fillId="4" borderId="10" xfId="0" applyNumberFormat="1" applyFont="1" applyFill="1" applyBorder="1" applyAlignment="1">
      <alignment horizontal="center" vertical="top"/>
    </xf>
    <xf numFmtId="4" fontId="35" fillId="4" borderId="9" xfId="0" applyNumberFormat="1" applyFont="1" applyFill="1" applyBorder="1" applyAlignment="1">
      <alignment horizontal="center" vertical="top"/>
    </xf>
    <xf numFmtId="0" fontId="18" fillId="0" borderId="2" xfId="0" applyFont="1" applyBorder="1" applyAlignment="1">
      <alignment horizontal="right" vertical="top"/>
    </xf>
    <xf numFmtId="4" fontId="34" fillId="0" borderId="2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left" vertical="top" wrapText="1"/>
    </xf>
    <xf numFmtId="0" fontId="33" fillId="3" borderId="0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 wrapText="1"/>
    </xf>
    <xf numFmtId="4" fontId="34" fillId="3" borderId="0" xfId="0" applyNumberFormat="1" applyFont="1" applyFill="1" applyBorder="1" applyAlignment="1">
      <alignment horizontal="center" vertical="top"/>
    </xf>
    <xf numFmtId="4" fontId="33" fillId="3" borderId="0" xfId="0" applyNumberFormat="1" applyFont="1" applyFill="1" applyBorder="1" applyAlignment="1">
      <alignment horizontal="center" vertical="top"/>
    </xf>
    <xf numFmtId="165" fontId="34" fillId="3" borderId="0" xfId="0" applyNumberFormat="1" applyFont="1" applyFill="1" applyBorder="1" applyAlignment="1">
      <alignment horizontal="center" vertical="top"/>
    </xf>
    <xf numFmtId="0" fontId="24" fillId="3" borderId="0" xfId="0" applyFont="1" applyFill="1" applyBorder="1" applyAlignment="1">
      <alignment horizontal="center" vertical="top" wrapText="1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3" fillId="0" borderId="0" xfId="0" applyFont="1"/>
    <xf numFmtId="0" fontId="18" fillId="0" borderId="0" xfId="0" applyFont="1"/>
    <xf numFmtId="0" fontId="33" fillId="0" borderId="1" xfId="0" applyFont="1" applyBorder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6" fillId="0" borderId="0" xfId="0" applyFont="1" applyAlignment="1">
      <alignment horizontal="left"/>
    </xf>
    <xf numFmtId="0" fontId="37" fillId="0" borderId="0" xfId="0" applyFont="1"/>
    <xf numFmtId="0" fontId="38" fillId="0" borderId="0" xfId="0" applyFont="1"/>
    <xf numFmtId="0" fontId="3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topLeftCell="A16" zoomScale="60" zoomScaleNormal="75" workbookViewId="0">
      <selection activeCell="D1" sqref="D1:F1048576"/>
    </sheetView>
  </sheetViews>
  <sheetFormatPr defaultRowHeight="15"/>
  <cols>
    <col min="1" max="1" width="6.140625" customWidth="1"/>
    <col min="2" max="2" width="108.85546875" customWidth="1"/>
    <col min="3" max="3" width="7.85546875" customWidth="1"/>
    <col min="4" max="4" width="25.140625" style="1" customWidth="1"/>
    <col min="5" max="5" width="20.28515625" style="1" customWidth="1"/>
    <col min="6" max="6" width="22.5703125" style="1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>
      <c r="K1" s="2" t="s">
        <v>0</v>
      </c>
      <c r="L1" s="2"/>
    </row>
    <row r="2" spans="1:25" ht="15" customHeight="1">
      <c r="J2" s="3" t="s">
        <v>1</v>
      </c>
      <c r="K2" s="3"/>
      <c r="L2" s="3"/>
    </row>
    <row r="3" spans="1:25" ht="16.5" customHeight="1">
      <c r="J3" s="3" t="s">
        <v>2</v>
      </c>
      <c r="K3" s="3"/>
      <c r="L3" s="3"/>
    </row>
    <row r="4" spans="1:25" ht="15.75" customHeight="1">
      <c r="J4" s="3" t="s">
        <v>3</v>
      </c>
      <c r="K4" s="3"/>
      <c r="L4" s="3"/>
    </row>
    <row r="5" spans="1:25" ht="1.5" customHeight="1"/>
    <row r="6" spans="1:25" ht="18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5" ht="48.7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5" ht="28.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25" ht="35.25" customHeight="1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5" ht="15.7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P10" s="10"/>
    </row>
    <row r="11" spans="1:25" ht="3.75" customHeight="1">
      <c r="F11" s="11"/>
      <c r="G11" s="12"/>
      <c r="H11" s="12"/>
      <c r="I11" s="12"/>
      <c r="J11" s="12"/>
      <c r="P11" s="10"/>
    </row>
    <row r="12" spans="1:25" ht="41.25" customHeight="1">
      <c r="A12" s="13">
        <v>1</v>
      </c>
      <c r="B12" s="14" t="s">
        <v>9</v>
      </c>
      <c r="C12" s="14"/>
      <c r="D12" s="14"/>
      <c r="E12" s="14"/>
      <c r="F12" s="14"/>
      <c r="G12" s="14"/>
      <c r="H12" s="15">
        <v>992</v>
      </c>
      <c r="I12" s="16" t="s">
        <v>10</v>
      </c>
      <c r="L12" s="17"/>
      <c r="M12" s="17"/>
      <c r="N12" s="17"/>
      <c r="P12" s="10"/>
    </row>
    <row r="13" spans="1:25" ht="9" customHeight="1">
      <c r="A13" s="18"/>
      <c r="B13" s="19"/>
      <c r="C13" s="19"/>
      <c r="D13" s="20"/>
      <c r="E13" s="20"/>
      <c r="F13" s="20"/>
      <c r="G13" s="21"/>
      <c r="H13" s="22"/>
      <c r="I13" s="22"/>
      <c r="J13" s="22"/>
      <c r="L13" s="23"/>
      <c r="P13" s="10"/>
    </row>
    <row r="14" spans="1:25" ht="67.5" customHeight="1">
      <c r="A14" s="13">
        <v>2</v>
      </c>
      <c r="B14" s="14" t="s">
        <v>11</v>
      </c>
      <c r="C14" s="14"/>
      <c r="D14" s="14"/>
      <c r="E14" s="14"/>
      <c r="F14" s="14"/>
      <c r="G14" s="14"/>
      <c r="H14" s="15">
        <v>8</v>
      </c>
      <c r="I14" s="24"/>
      <c r="J14" s="25"/>
      <c r="L14" s="23"/>
      <c r="P14" s="10"/>
      <c r="T14" s="26"/>
      <c r="U14" s="26"/>
      <c r="V14" s="26"/>
      <c r="W14" s="26"/>
      <c r="X14" s="26"/>
      <c r="Y14" s="26"/>
    </row>
    <row r="15" spans="1:25" ht="3" customHeight="1">
      <c r="M15" s="27"/>
      <c r="N15" s="27"/>
      <c r="O15" s="27"/>
      <c r="P15" s="27"/>
      <c r="Q15" s="27"/>
      <c r="R15" s="27"/>
      <c r="T15" s="26"/>
      <c r="U15" s="26"/>
      <c r="V15" s="26"/>
      <c r="W15" s="26"/>
      <c r="X15" s="26"/>
      <c r="Y15" s="26"/>
    </row>
    <row r="16" spans="1:25" ht="36" customHeight="1">
      <c r="A16" s="28" t="s">
        <v>12</v>
      </c>
      <c r="B16" s="28" t="s">
        <v>13</v>
      </c>
      <c r="C16" s="28" t="s">
        <v>14</v>
      </c>
      <c r="D16" s="29" t="s">
        <v>15</v>
      </c>
      <c r="E16" s="29" t="s">
        <v>16</v>
      </c>
      <c r="F16" s="29" t="s">
        <v>17</v>
      </c>
      <c r="G16" s="28" t="s">
        <v>18</v>
      </c>
      <c r="H16" s="28" t="s">
        <v>19</v>
      </c>
      <c r="I16" s="28"/>
      <c r="J16" s="28"/>
      <c r="K16" s="30" t="s">
        <v>20</v>
      </c>
      <c r="L16" s="31"/>
      <c r="M16" s="27"/>
      <c r="N16" s="27"/>
      <c r="O16" s="27"/>
      <c r="P16" s="27"/>
      <c r="Q16" s="27"/>
      <c r="R16" s="27"/>
      <c r="T16" s="23"/>
      <c r="U16" s="32"/>
      <c r="V16" s="32"/>
      <c r="W16" s="32"/>
      <c r="X16" s="32"/>
      <c r="Y16" s="32"/>
    </row>
    <row r="17" spans="1:25" ht="21" hidden="1" customHeight="1">
      <c r="A17" s="28"/>
      <c r="B17" s="28"/>
      <c r="C17" s="28"/>
      <c r="D17" s="29"/>
      <c r="E17" s="29"/>
      <c r="F17" s="29"/>
      <c r="G17" s="28"/>
      <c r="H17" s="28"/>
      <c r="I17" s="28"/>
      <c r="J17" s="28"/>
      <c r="K17" s="33"/>
      <c r="L17" s="34"/>
      <c r="M17" s="27"/>
      <c r="N17" s="27"/>
      <c r="O17" s="27"/>
      <c r="P17" s="27"/>
      <c r="Q17" s="27"/>
      <c r="R17" s="27"/>
      <c r="T17" s="23"/>
      <c r="U17" s="32"/>
      <c r="V17" s="32"/>
      <c r="W17" s="32"/>
      <c r="X17" s="32"/>
      <c r="Y17" s="32"/>
    </row>
    <row r="18" spans="1:25" ht="283.5" customHeight="1">
      <c r="A18" s="28"/>
      <c r="B18" s="28"/>
      <c r="C18" s="28"/>
      <c r="D18" s="29"/>
      <c r="E18" s="29"/>
      <c r="F18" s="29"/>
      <c r="G18" s="28"/>
      <c r="H18" s="35" t="s">
        <v>21</v>
      </c>
      <c r="I18" s="35" t="s">
        <v>22</v>
      </c>
      <c r="J18" s="35" t="s">
        <v>23</v>
      </c>
      <c r="K18" s="36" t="s">
        <v>24</v>
      </c>
      <c r="L18" s="36" t="s">
        <v>25</v>
      </c>
      <c r="M18" s="27"/>
      <c r="N18" s="27"/>
      <c r="O18" s="27"/>
      <c r="P18" s="27"/>
      <c r="Q18" s="27"/>
      <c r="R18" s="27"/>
      <c r="T18" s="23"/>
      <c r="U18" s="32"/>
      <c r="V18" s="32"/>
      <c r="W18" s="32"/>
      <c r="X18" s="32"/>
      <c r="Y18" s="32"/>
    </row>
    <row r="19" spans="1:25" ht="30" customHeight="1">
      <c r="A19" s="37">
        <v>1</v>
      </c>
      <c r="B19" s="37">
        <v>2</v>
      </c>
      <c r="C19" s="37">
        <v>3</v>
      </c>
      <c r="D19" s="38">
        <v>4</v>
      </c>
      <c r="E19" s="38">
        <v>5</v>
      </c>
      <c r="F19" s="38">
        <v>6</v>
      </c>
      <c r="G19" s="39" t="s">
        <v>26</v>
      </c>
      <c r="H19" s="39">
        <v>8</v>
      </c>
      <c r="I19" s="39">
        <v>9</v>
      </c>
      <c r="J19" s="39">
        <v>10</v>
      </c>
      <c r="K19" s="39" t="s">
        <v>27</v>
      </c>
      <c r="L19" s="39" t="s">
        <v>28</v>
      </c>
    </row>
    <row r="20" spans="1:25" ht="43.5" customHeight="1">
      <c r="A20" s="40">
        <v>1</v>
      </c>
      <c r="B20" s="41" t="s">
        <v>29</v>
      </c>
      <c r="C20" s="42">
        <v>1</v>
      </c>
      <c r="D20" s="43">
        <v>1369000</v>
      </c>
      <c r="E20" s="43">
        <f>E22+E31+E32+E33</f>
        <v>1279192</v>
      </c>
      <c r="F20" s="43">
        <f>F22+F31+F32+F33</f>
        <v>619783.34000000008</v>
      </c>
      <c r="G20" s="44">
        <f>ROUND(F20/E20*100,1)</f>
        <v>48.5</v>
      </c>
      <c r="H20" s="45">
        <f t="shared" ref="H20:J20" si="0">H22+H31+H32+H33</f>
        <v>0</v>
      </c>
      <c r="I20" s="45">
        <f t="shared" si="0"/>
        <v>0</v>
      </c>
      <c r="J20" s="45">
        <f t="shared" si="0"/>
        <v>0</v>
      </c>
      <c r="K20" s="46">
        <f>E20-H20-I20-J20-D20</f>
        <v>-89808</v>
      </c>
      <c r="L20" s="46">
        <f>F20-H20-I20-D20</f>
        <v>-749216.65999999992</v>
      </c>
      <c r="N20" s="27"/>
      <c r="O20" s="27"/>
    </row>
    <row r="21" spans="1:25" ht="19.5">
      <c r="A21" s="47"/>
      <c r="B21" s="48" t="s">
        <v>30</v>
      </c>
      <c r="C21" s="49"/>
      <c r="D21" s="50"/>
      <c r="E21" s="50"/>
      <c r="F21" s="50"/>
      <c r="G21" s="51"/>
      <c r="H21" s="51"/>
      <c r="I21" s="51"/>
      <c r="J21" s="51"/>
      <c r="K21" s="51"/>
      <c r="L21" s="52"/>
      <c r="N21" s="27"/>
      <c r="O21" s="27"/>
    </row>
    <row r="22" spans="1:25" ht="39.75" customHeight="1">
      <c r="A22" s="53" t="s">
        <v>31</v>
      </c>
      <c r="B22" s="48" t="s">
        <v>32</v>
      </c>
      <c r="C22" s="54">
        <v>2</v>
      </c>
      <c r="D22" s="55" t="s">
        <v>33</v>
      </c>
      <c r="E22" s="56">
        <f>E24+E29+E30</f>
        <v>787688</v>
      </c>
      <c r="F22" s="56">
        <f>F24+F29+F30</f>
        <v>384396.54000000004</v>
      </c>
      <c r="G22" s="57">
        <f>ROUND(F22/E22*100,1)</f>
        <v>48.8</v>
      </c>
      <c r="H22" s="58">
        <f>H24+H29+H30</f>
        <v>0</v>
      </c>
      <c r="I22" s="58">
        <f>I24+I29+I30</f>
        <v>0</v>
      </c>
      <c r="J22" s="58">
        <f>J24+J29+J30</f>
        <v>0</v>
      </c>
      <c r="K22" s="59" t="s">
        <v>33</v>
      </c>
      <c r="L22" s="59" t="s">
        <v>33</v>
      </c>
    </row>
    <row r="23" spans="1:25" ht="19.5">
      <c r="A23" s="47"/>
      <c r="B23" s="48" t="s">
        <v>34</v>
      </c>
      <c r="C23" s="49"/>
      <c r="D23" s="50"/>
      <c r="E23" s="50"/>
      <c r="F23" s="50"/>
      <c r="G23" s="51"/>
      <c r="H23" s="51"/>
      <c r="I23" s="51"/>
      <c r="J23" s="51"/>
      <c r="K23" s="51"/>
      <c r="L23" s="52"/>
    </row>
    <row r="24" spans="1:25" ht="67.5" customHeight="1">
      <c r="A24" s="60" t="s">
        <v>35</v>
      </c>
      <c r="B24" s="61" t="s">
        <v>36</v>
      </c>
      <c r="C24" s="62">
        <v>3</v>
      </c>
      <c r="D24" s="63">
        <v>508000</v>
      </c>
      <c r="E24" s="64">
        <f>E26+E27+E28</f>
        <v>505593</v>
      </c>
      <c r="F24" s="64">
        <f>F26+F27+F28</f>
        <v>248211.06</v>
      </c>
      <c r="G24" s="65">
        <f>ROUND(F24/E24*100,1)</f>
        <v>49.1</v>
      </c>
      <c r="H24" s="65">
        <f>H26+H27+H28</f>
        <v>0</v>
      </c>
      <c r="I24" s="65">
        <f t="shared" ref="I24:J24" si="1">I26+I27+I28</f>
        <v>0</v>
      </c>
      <c r="J24" s="65">
        <f t="shared" si="1"/>
        <v>0</v>
      </c>
      <c r="K24" s="66">
        <f>E24-H24-I24-J24-D24</f>
        <v>-2407</v>
      </c>
      <c r="L24" s="66">
        <f>F24-H24-I24-D24</f>
        <v>-259788.94</v>
      </c>
    </row>
    <row r="25" spans="1:25" ht="18.75">
      <c r="A25" s="47"/>
      <c r="B25" s="67" t="s">
        <v>30</v>
      </c>
      <c r="C25" s="49"/>
      <c r="D25" s="50"/>
      <c r="E25" s="50" t="s">
        <v>37</v>
      </c>
      <c r="F25" s="50"/>
      <c r="G25" s="51"/>
      <c r="H25" s="51"/>
      <c r="I25" s="51"/>
      <c r="J25" s="68"/>
      <c r="K25" s="51"/>
      <c r="L25" s="52"/>
      <c r="M25" s="69"/>
      <c r="N25" s="69"/>
      <c r="O25" s="69"/>
    </row>
    <row r="26" spans="1:25" ht="84.75" customHeight="1">
      <c r="A26" s="47" t="s">
        <v>38</v>
      </c>
      <c r="B26" s="67" t="s">
        <v>39</v>
      </c>
      <c r="C26" s="49">
        <v>4</v>
      </c>
      <c r="D26" s="55" t="s">
        <v>33</v>
      </c>
      <c r="E26" s="70">
        <v>329340</v>
      </c>
      <c r="F26" s="70">
        <v>161955</v>
      </c>
      <c r="G26" s="57">
        <f t="shared" ref="G26:G33" si="2">ROUND(F26/E26*100,1)</f>
        <v>49.2</v>
      </c>
      <c r="H26" s="71"/>
      <c r="I26" s="71"/>
      <c r="J26" s="71"/>
      <c r="K26" s="59" t="s">
        <v>33</v>
      </c>
      <c r="L26" s="59" t="s">
        <v>33</v>
      </c>
    </row>
    <row r="27" spans="1:25" ht="39.75" customHeight="1">
      <c r="A27" s="47" t="s">
        <v>38</v>
      </c>
      <c r="B27" s="72" t="s">
        <v>40</v>
      </c>
      <c r="C27" s="49">
        <v>5</v>
      </c>
      <c r="D27" s="55" t="s">
        <v>33</v>
      </c>
      <c r="E27" s="73"/>
      <c r="F27" s="73"/>
      <c r="G27" s="57"/>
      <c r="H27" s="57"/>
      <c r="I27" s="57"/>
      <c r="J27" s="74"/>
      <c r="K27" s="59" t="s">
        <v>33</v>
      </c>
      <c r="L27" s="59" t="s">
        <v>33</v>
      </c>
    </row>
    <row r="28" spans="1:25" ht="37.5">
      <c r="A28" s="47" t="s">
        <v>38</v>
      </c>
      <c r="B28" s="72" t="s">
        <v>41</v>
      </c>
      <c r="C28" s="49">
        <v>6</v>
      </c>
      <c r="D28" s="55" t="s">
        <v>33</v>
      </c>
      <c r="E28" s="75">
        <f>3597*49</f>
        <v>176253</v>
      </c>
      <c r="F28" s="75">
        <v>86256.06</v>
      </c>
      <c r="G28" s="57">
        <f t="shared" si="2"/>
        <v>48.9</v>
      </c>
      <c r="H28" s="57"/>
      <c r="I28" s="57"/>
      <c r="J28" s="74"/>
      <c r="K28" s="59" t="s">
        <v>33</v>
      </c>
      <c r="L28" s="59" t="s">
        <v>33</v>
      </c>
      <c r="N28" s="26"/>
    </row>
    <row r="29" spans="1:25" ht="48.75" customHeight="1">
      <c r="A29" s="76" t="s">
        <v>42</v>
      </c>
      <c r="B29" s="77" t="s">
        <v>43</v>
      </c>
      <c r="C29" s="49">
        <v>7</v>
      </c>
      <c r="D29" s="55" t="s">
        <v>33</v>
      </c>
      <c r="E29" s="70">
        <v>196144.94</v>
      </c>
      <c r="F29" s="75">
        <v>90790.95</v>
      </c>
      <c r="G29" s="57">
        <f t="shared" si="2"/>
        <v>46.3</v>
      </c>
      <c r="H29" s="57"/>
      <c r="I29" s="57"/>
      <c r="J29" s="78"/>
      <c r="K29" s="59" t="s">
        <v>33</v>
      </c>
      <c r="L29" s="59" t="s">
        <v>33</v>
      </c>
      <c r="N29" s="26"/>
    </row>
    <row r="30" spans="1:25" ht="35.25" customHeight="1">
      <c r="A30" s="76" t="s">
        <v>44</v>
      </c>
      <c r="B30" s="77" t="s">
        <v>45</v>
      </c>
      <c r="C30" s="49">
        <v>8</v>
      </c>
      <c r="D30" s="55" t="s">
        <v>33</v>
      </c>
      <c r="E30" s="75">
        <v>85950.06</v>
      </c>
      <c r="F30" s="75">
        <v>45394.53</v>
      </c>
      <c r="G30" s="57">
        <f t="shared" si="2"/>
        <v>52.8</v>
      </c>
      <c r="H30" s="57"/>
      <c r="I30" s="57"/>
      <c r="J30" s="79"/>
      <c r="K30" s="59" t="s">
        <v>33</v>
      </c>
      <c r="L30" s="59" t="s">
        <v>33</v>
      </c>
    </row>
    <row r="31" spans="1:25" ht="43.5" customHeight="1">
      <c r="A31" s="76" t="s">
        <v>46</v>
      </c>
      <c r="B31" s="80" t="s">
        <v>47</v>
      </c>
      <c r="C31" s="49">
        <v>9</v>
      </c>
      <c r="D31" s="55" t="s">
        <v>33</v>
      </c>
      <c r="E31" s="75"/>
      <c r="F31" s="81"/>
      <c r="G31" s="82" t="e">
        <f t="shared" si="2"/>
        <v>#DIV/0!</v>
      </c>
      <c r="H31" s="57"/>
      <c r="I31" s="57"/>
      <c r="J31" s="79"/>
      <c r="K31" s="59"/>
      <c r="L31" s="59"/>
    </row>
    <row r="32" spans="1:25" ht="61.5" customHeight="1">
      <c r="A32" s="83" t="s">
        <v>48</v>
      </c>
      <c r="B32" s="80" t="s">
        <v>49</v>
      </c>
      <c r="C32" s="49">
        <v>10</v>
      </c>
      <c r="D32" s="55" t="s">
        <v>33</v>
      </c>
      <c r="E32" s="75">
        <f>98253+120500+13756</f>
        <v>232509</v>
      </c>
      <c r="F32" s="81">
        <f>47702.44+57292.93+6463.92</f>
        <v>111459.29</v>
      </c>
      <c r="G32" s="84">
        <f t="shared" si="2"/>
        <v>47.9</v>
      </c>
      <c r="H32" s="57"/>
      <c r="I32" s="57"/>
      <c r="J32" s="79"/>
      <c r="K32" s="59" t="s">
        <v>33</v>
      </c>
      <c r="L32" s="59" t="s">
        <v>33</v>
      </c>
    </row>
    <row r="33" spans="1:20" ht="41.25" customHeight="1">
      <c r="A33" s="83" t="s">
        <v>50</v>
      </c>
      <c r="B33" s="80" t="s">
        <v>51</v>
      </c>
      <c r="C33" s="49">
        <v>11</v>
      </c>
      <c r="D33" s="55" t="s">
        <v>33</v>
      </c>
      <c r="E33" s="75">
        <f>248500+5800+4695</f>
        <v>258995</v>
      </c>
      <c r="F33" s="81">
        <f>118986.57+2677.44+2263.5</f>
        <v>123927.51000000001</v>
      </c>
      <c r="G33" s="57">
        <f t="shared" si="2"/>
        <v>47.8</v>
      </c>
      <c r="H33" s="57"/>
      <c r="I33" s="57"/>
      <c r="J33" s="79"/>
      <c r="K33" s="59" t="s">
        <v>33</v>
      </c>
      <c r="L33" s="59" t="s">
        <v>33</v>
      </c>
    </row>
    <row r="34" spans="1:20" ht="19.5">
      <c r="A34" s="85" t="s">
        <v>52</v>
      </c>
      <c r="B34" s="85"/>
      <c r="C34" s="85"/>
      <c r="D34" s="85"/>
      <c r="E34" s="85"/>
      <c r="F34" s="85"/>
      <c r="G34" s="85"/>
      <c r="H34" s="85"/>
      <c r="I34" s="86"/>
      <c r="J34" s="86"/>
      <c r="K34" s="86"/>
      <c r="L34" s="86"/>
    </row>
    <row r="35" spans="1:20" ht="57.75" customHeight="1">
      <c r="A35" s="85"/>
      <c r="B35" s="85"/>
      <c r="C35" s="87"/>
      <c r="D35" s="88" t="s">
        <v>53</v>
      </c>
      <c r="E35" s="89" t="s">
        <v>54</v>
      </c>
      <c r="F35" s="89" t="s">
        <v>55</v>
      </c>
      <c r="G35" s="90" t="s">
        <v>56</v>
      </c>
      <c r="H35" s="90"/>
    </row>
    <row r="36" spans="1:20" ht="39">
      <c r="A36" s="91">
        <v>2</v>
      </c>
      <c r="B36" s="92" t="s">
        <v>57</v>
      </c>
      <c r="C36" s="93">
        <v>12</v>
      </c>
      <c r="D36" s="94">
        <f>D41+D44</f>
        <v>4</v>
      </c>
      <c r="E36" s="94">
        <f t="shared" ref="E36:F36" si="3">E41+E44</f>
        <v>4.4000000000000004</v>
      </c>
      <c r="F36" s="94">
        <f t="shared" si="3"/>
        <v>4.4000000000000004</v>
      </c>
      <c r="G36" s="95">
        <f>G41+G44</f>
        <v>6</v>
      </c>
      <c r="H36" s="95"/>
      <c r="M36" s="96"/>
      <c r="N36" s="97"/>
      <c r="O36" s="97"/>
      <c r="P36" s="97"/>
      <c r="Q36" s="97"/>
      <c r="R36" s="97"/>
      <c r="S36" s="97"/>
      <c r="T36" s="97"/>
    </row>
    <row r="37" spans="1:20" ht="19.5">
      <c r="A37" s="98"/>
      <c r="B37" s="77" t="s">
        <v>30</v>
      </c>
      <c r="C37" s="49"/>
      <c r="D37" s="99"/>
      <c r="E37" s="99"/>
      <c r="F37" s="99"/>
      <c r="G37" s="100"/>
      <c r="H37" s="100"/>
      <c r="M37" s="96"/>
    </row>
    <row r="38" spans="1:20" ht="55.5" customHeight="1">
      <c r="A38" s="98" t="s">
        <v>58</v>
      </c>
      <c r="B38" s="101" t="s">
        <v>59</v>
      </c>
      <c r="C38" s="49">
        <v>13</v>
      </c>
      <c r="D38" s="102">
        <v>1</v>
      </c>
      <c r="E38" s="102">
        <v>1</v>
      </c>
      <c r="F38" s="102">
        <v>1</v>
      </c>
      <c r="G38" s="103">
        <v>1</v>
      </c>
      <c r="H38" s="104"/>
      <c r="M38" s="96"/>
    </row>
    <row r="39" spans="1:20" ht="37.5">
      <c r="A39" s="98" t="s">
        <v>60</v>
      </c>
      <c r="B39" s="105" t="s">
        <v>61</v>
      </c>
      <c r="C39" s="49">
        <v>14</v>
      </c>
      <c r="D39" s="106"/>
      <c r="E39" s="73"/>
      <c r="F39" s="102"/>
      <c r="G39" s="103"/>
      <c r="H39" s="104"/>
      <c r="M39" s="96"/>
    </row>
    <row r="40" spans="1:20" ht="37.5">
      <c r="A40" s="98" t="s">
        <v>62</v>
      </c>
      <c r="B40" s="107" t="s">
        <v>63</v>
      </c>
      <c r="C40" s="49">
        <v>15</v>
      </c>
      <c r="D40" s="106">
        <v>1</v>
      </c>
      <c r="E40" s="102">
        <v>1</v>
      </c>
      <c r="F40" s="102">
        <v>1</v>
      </c>
      <c r="G40" s="103">
        <v>1</v>
      </c>
      <c r="H40" s="104"/>
      <c r="M40" s="96"/>
    </row>
    <row r="41" spans="1:20" ht="18.75">
      <c r="A41" s="108" t="s">
        <v>64</v>
      </c>
      <c r="B41" s="109"/>
      <c r="C41" s="62">
        <v>16</v>
      </c>
      <c r="D41" s="110">
        <f>D38+D39+D40</f>
        <v>2</v>
      </c>
      <c r="E41" s="110">
        <f t="shared" ref="E41:F41" si="4">E38+E39+E40</f>
        <v>2</v>
      </c>
      <c r="F41" s="110">
        <f t="shared" si="4"/>
        <v>2</v>
      </c>
      <c r="G41" s="111">
        <f>G38+G39+G40</f>
        <v>2</v>
      </c>
      <c r="H41" s="112"/>
      <c r="I41" s="86"/>
      <c r="J41" s="97" t="s">
        <v>65</v>
      </c>
      <c r="K41" s="97"/>
      <c r="L41" s="97"/>
      <c r="M41" s="97"/>
    </row>
    <row r="42" spans="1:20" ht="48" customHeight="1">
      <c r="A42" s="113" t="s">
        <v>66</v>
      </c>
      <c r="B42" s="77" t="s">
        <v>67</v>
      </c>
      <c r="C42" s="49">
        <v>17</v>
      </c>
      <c r="D42" s="106" t="s">
        <v>33</v>
      </c>
      <c r="E42" s="114">
        <v>1.65</v>
      </c>
      <c r="F42" s="114">
        <f>0.75+0.25+0.25+0.4</f>
        <v>1.65</v>
      </c>
      <c r="G42" s="103">
        <v>3</v>
      </c>
      <c r="H42" s="104"/>
      <c r="J42" s="97"/>
      <c r="K42" s="97"/>
      <c r="L42" s="97"/>
      <c r="M42" s="97"/>
      <c r="N42" s="115"/>
      <c r="O42" s="115"/>
      <c r="P42" s="115"/>
      <c r="Q42" s="115"/>
      <c r="R42" s="115"/>
      <c r="S42" s="115"/>
      <c r="T42" s="115"/>
    </row>
    <row r="43" spans="1:20" ht="26.25" customHeight="1">
      <c r="A43" s="113" t="s">
        <v>68</v>
      </c>
      <c r="B43" s="77" t="s">
        <v>69</v>
      </c>
      <c r="C43" s="49">
        <v>18</v>
      </c>
      <c r="D43" s="106" t="s">
        <v>33</v>
      </c>
      <c r="E43" s="114">
        <v>0.75</v>
      </c>
      <c r="F43" s="114">
        <v>0.75</v>
      </c>
      <c r="G43" s="103">
        <v>1</v>
      </c>
      <c r="H43" s="104"/>
      <c r="I43" s="86"/>
      <c r="J43" s="97"/>
      <c r="K43" s="97"/>
      <c r="L43" s="97"/>
      <c r="M43" s="97"/>
    </row>
    <row r="44" spans="1:20" ht="18.75">
      <c r="A44" s="108" t="s">
        <v>70</v>
      </c>
      <c r="B44" s="109"/>
      <c r="C44" s="62">
        <v>19</v>
      </c>
      <c r="D44" s="110">
        <f>0.75+0.75+0.25+0.25</f>
        <v>2</v>
      </c>
      <c r="E44" s="110">
        <f>E42+E43</f>
        <v>2.4</v>
      </c>
      <c r="F44" s="110">
        <f>F42+F43</f>
        <v>2.4</v>
      </c>
      <c r="G44" s="111">
        <f>G42+G43</f>
        <v>4</v>
      </c>
      <c r="H44" s="112"/>
      <c r="I44" s="86"/>
      <c r="J44" s="97"/>
      <c r="K44" s="97"/>
      <c r="L44" s="97"/>
      <c r="M44" s="97"/>
    </row>
    <row r="45" spans="1:20" ht="15.75" customHeight="1">
      <c r="A45" s="116"/>
      <c r="B45" s="116"/>
      <c r="C45" s="117"/>
      <c r="D45" s="118"/>
      <c r="E45" s="118"/>
      <c r="F45" s="118"/>
      <c r="G45" s="119"/>
      <c r="H45" s="119"/>
      <c r="I45" s="86"/>
      <c r="J45" s="97"/>
      <c r="K45" s="97"/>
      <c r="L45" s="97"/>
      <c r="M45" s="97"/>
    </row>
    <row r="46" spans="1:20" ht="0.75" customHeight="1">
      <c r="A46" s="116"/>
      <c r="B46" s="116"/>
      <c r="C46" s="117"/>
      <c r="D46" s="120"/>
      <c r="E46" s="120"/>
      <c r="F46" s="120"/>
      <c r="G46" s="121"/>
    </row>
    <row r="47" spans="1:20" s="127" customFormat="1" ht="17.25" customHeight="1">
      <c r="A47" s="122"/>
      <c r="B47" s="123" t="s">
        <v>71</v>
      </c>
      <c r="C47" s="124"/>
      <c r="D47" s="124"/>
      <c r="E47" s="125"/>
      <c r="F47" s="124" t="s">
        <v>72</v>
      </c>
      <c r="G47" s="124"/>
      <c r="H47" s="126"/>
      <c r="I47" s="122"/>
    </row>
    <row r="48" spans="1:20" s="127" customFormat="1" ht="19.5">
      <c r="A48" s="122"/>
      <c r="B48" s="123" t="s">
        <v>73</v>
      </c>
      <c r="C48" s="128"/>
      <c r="D48" s="128"/>
      <c r="E48" s="125"/>
      <c r="F48" s="128"/>
      <c r="G48" s="128"/>
      <c r="H48" s="129"/>
      <c r="I48" s="122"/>
      <c r="J48" s="122"/>
      <c r="K48" s="122"/>
      <c r="L48" s="122"/>
    </row>
    <row r="49" spans="1:12" s="127" customFormat="1" ht="19.5">
      <c r="A49" s="122"/>
      <c r="B49" s="123" t="s">
        <v>74</v>
      </c>
      <c r="C49" s="129"/>
      <c r="D49" s="125"/>
      <c r="E49" s="125"/>
      <c r="F49" s="125"/>
      <c r="G49" s="129"/>
      <c r="H49" s="129"/>
      <c r="I49" s="122"/>
      <c r="J49" s="122"/>
      <c r="K49" s="122"/>
      <c r="L49" s="122"/>
    </row>
    <row r="50" spans="1:12" s="127" customFormat="1" ht="19.5">
      <c r="A50" s="122"/>
      <c r="B50" s="123" t="s">
        <v>75</v>
      </c>
      <c r="C50" s="124"/>
      <c r="D50" s="124"/>
      <c r="E50" s="125"/>
      <c r="F50" s="124" t="s">
        <v>76</v>
      </c>
      <c r="G50" s="124"/>
      <c r="H50" s="129"/>
      <c r="I50" s="122"/>
      <c r="J50" s="122"/>
      <c r="K50" s="122"/>
      <c r="L50" s="122"/>
    </row>
    <row r="51" spans="1:12" s="127" customFormat="1" ht="19.5">
      <c r="A51" s="122"/>
      <c r="B51" s="123" t="s">
        <v>77</v>
      </c>
      <c r="C51" s="128"/>
      <c r="D51" s="128"/>
      <c r="E51" s="125"/>
      <c r="F51" s="128"/>
      <c r="G51" s="128"/>
      <c r="H51" s="129"/>
      <c r="I51" s="122"/>
      <c r="J51" s="122"/>
      <c r="K51" s="122"/>
      <c r="L51" s="122"/>
    </row>
    <row r="52" spans="1:12" s="127" customFormat="1" ht="19.5">
      <c r="A52" s="122"/>
      <c r="B52" s="123" t="s">
        <v>74</v>
      </c>
      <c r="C52" s="129"/>
      <c r="D52" s="125"/>
      <c r="E52" s="125"/>
      <c r="F52" s="125"/>
      <c r="G52" s="129"/>
      <c r="H52" s="129"/>
      <c r="I52" s="122"/>
      <c r="J52" s="122"/>
      <c r="K52" s="122"/>
      <c r="L52" s="122"/>
    </row>
    <row r="53" spans="1:12" ht="18.75">
      <c r="A53" s="86"/>
      <c r="B53" s="130" t="s">
        <v>78</v>
      </c>
      <c r="C53" s="131"/>
      <c r="D53" s="132"/>
      <c r="E53" s="132"/>
      <c r="F53" s="132"/>
      <c r="G53" s="131"/>
      <c r="H53" s="131"/>
      <c r="I53" s="86"/>
      <c r="J53" s="86"/>
      <c r="K53" s="86"/>
      <c r="L53" s="86"/>
    </row>
    <row r="54" spans="1:12" ht="18.75">
      <c r="A54" s="86"/>
      <c r="B54" s="130" t="s">
        <v>79</v>
      </c>
      <c r="C54" s="131"/>
      <c r="D54" s="132"/>
      <c r="E54" s="132"/>
      <c r="F54" s="132"/>
      <c r="G54" s="131"/>
      <c r="H54" s="131"/>
      <c r="I54" s="86"/>
      <c r="J54" s="86"/>
      <c r="K54" s="86"/>
      <c r="L54" s="86"/>
    </row>
    <row r="55" spans="1:12" ht="8.25" customHeight="1">
      <c r="A55" s="86"/>
      <c r="B55" s="130"/>
      <c r="C55" s="131"/>
      <c r="D55" s="132"/>
      <c r="E55" s="132"/>
      <c r="F55" s="132"/>
      <c r="G55" s="131"/>
      <c r="H55" s="131"/>
      <c r="I55" s="86"/>
      <c r="J55" s="86"/>
      <c r="K55" s="86"/>
      <c r="L55" s="86"/>
    </row>
    <row r="56" spans="1:12" ht="2.25" customHeight="1"/>
    <row r="57" spans="1:12" ht="23.25" customHeight="1">
      <c r="B57" s="133" t="s">
        <v>80</v>
      </c>
      <c r="C57" s="134"/>
      <c r="D57" s="135"/>
      <c r="E57" s="135"/>
      <c r="F57" s="135"/>
      <c r="G57" s="134"/>
      <c r="H57" s="134"/>
      <c r="I57" s="134"/>
      <c r="J57" s="134"/>
      <c r="K57" s="134"/>
      <c r="L57" s="134"/>
    </row>
    <row r="58" spans="1:12" ht="21" customHeight="1">
      <c r="A58" s="26"/>
      <c r="B58" s="136" t="s">
        <v>81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ht="15" customHeight="1">
      <c r="A59" s="2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ht="52.5" customHeight="1">
      <c r="A60" s="2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</sheetData>
  <mergeCells count="39">
    <mergeCell ref="C50:D51"/>
    <mergeCell ref="F50:G51"/>
    <mergeCell ref="B58:L60"/>
    <mergeCell ref="G42:H42"/>
    <mergeCell ref="G43:H43"/>
    <mergeCell ref="A44:B44"/>
    <mergeCell ref="G44:H44"/>
    <mergeCell ref="C47:D48"/>
    <mergeCell ref="F47:G48"/>
    <mergeCell ref="G36:H36"/>
    <mergeCell ref="G37:H37"/>
    <mergeCell ref="G38:H38"/>
    <mergeCell ref="G39:H39"/>
    <mergeCell ref="G40:H40"/>
    <mergeCell ref="A41:B41"/>
    <mergeCell ref="G41:H41"/>
    <mergeCell ref="F16:F18"/>
    <mergeCell ref="G16:G18"/>
    <mergeCell ref="H16:J17"/>
    <mergeCell ref="K16:L17"/>
    <mergeCell ref="A34:H34"/>
    <mergeCell ref="A35:B35"/>
    <mergeCell ref="G35:H35"/>
    <mergeCell ref="A8:L8"/>
    <mergeCell ref="A9:L9"/>
    <mergeCell ref="A10:L10"/>
    <mergeCell ref="B12:G12"/>
    <mergeCell ref="B14:G14"/>
    <mergeCell ref="A16:A18"/>
    <mergeCell ref="B16:B18"/>
    <mergeCell ref="C16:C18"/>
    <mergeCell ref="D16:D18"/>
    <mergeCell ref="E16:E18"/>
    <mergeCell ref="K1:L1"/>
    <mergeCell ref="J2:L2"/>
    <mergeCell ref="J3:L3"/>
    <mergeCell ref="J4:L4"/>
    <mergeCell ref="A6:L6"/>
    <mergeCell ref="A7:L7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2018-07-30T09:23:09Z</dcterms:created>
  <dcterms:modified xsi:type="dcterms:W3CDTF">2018-07-30T09:23:29Z</dcterms:modified>
</cp:coreProperties>
</file>